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Абс.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30" i="14" l="1"/>
  <c r="I24" i="14" l="1"/>
  <c r="I25" i="14"/>
  <c r="I26" i="14"/>
  <c r="I27" i="14"/>
  <c r="I28" i="14"/>
  <c r="I29" i="14"/>
  <c r="I12" i="14" l="1"/>
  <c r="I13" i="14"/>
  <c r="I14" i="14"/>
  <c r="I15" i="14"/>
  <c r="I16" i="14"/>
  <c r="I17" i="14"/>
  <c r="I18" i="14"/>
  <c r="I19" i="14"/>
  <c r="I20" i="14"/>
  <c r="I21" i="14"/>
  <c r="I22" i="14"/>
  <c r="I23" i="14"/>
  <c r="I11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<sst xmlns="http://schemas.openxmlformats.org/spreadsheetml/2006/main" count="3716" uniqueCount="1159">
  <si>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</si>
  <si>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</si>
  <si>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</si>
  <si>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</si>
  <si>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</si>
  <si>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</si>
  <si>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</si>
  <si>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</si>
  <si>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</si>
  <si>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</si>
  <si>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</si>
  <si>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</si>
  <si>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</si>
  <si>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</si>
  <si>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</si>
  <si>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</si>
  <si>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</si>
  <si>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</si>
  <si>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</si>
  <si>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</si>
  <si>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</si>
  <si>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</si>
  <si>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</si>
  <si>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</si>
  <si>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</si>
  <si>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</si>
  <si>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</si>
  <si>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</si>
  <si>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</si>
  <si>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</si>
  <si>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</si>
  <si>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</si>
  <si>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</si>
  <si>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</si>
  <si>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</si>
  <si>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</si>
  <si>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</si>
  <si>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</si>
  <si>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</si>
  <si>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</si>
  <si>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</si>
  <si>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</si>
  <si>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</si>
  <si>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</si>
  <si>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</si>
  <si>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</si>
  <si>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</si>
  <si>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</si>
  <si>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</si>
  <si>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</si>
  <si>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</si>
  <si>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</si>
  <si>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</si>
  <si>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</si>
  <si>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</si>
  <si>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</si>
  <si>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</si>
  <si>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</si>
  <si>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</si>
  <si>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</si>
  <si>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</si>
  <si>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</si>
  <si>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</si>
  <si>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</si>
  <si>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</si>
  <si>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</si>
  <si>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</si>
  <si>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</si>
  <si>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</si>
  <si>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</si>
  <si>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</si>
  <si>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</si>
  <si>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</si>
  <si>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</si>
  <si>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</si>
  <si>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</si>
  <si>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</si>
  <si>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</si>
  <si>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</si>
  <si>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</si>
  <si>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</si>
  <si>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</si>
  <si>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</si>
  <si>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</si>
  <si>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</si>
  <si>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</si>
  <si>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</si>
  <si>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</si>
  <si>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</si>
  <si>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</si>
  <si>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</si>
  <si>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</si>
  <si>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</si>
  <si>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</si>
  <si>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</si>
  <si>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</si>
  <si>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</si>
  <si>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</si>
  <si>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</si>
  <si>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</si>
  <si>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</si>
  <si>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</si>
  <si>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</si>
  <si>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</si>
  <si>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</si>
  <si>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</si>
  <si>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</si>
  <si>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</si>
  <si>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</si>
  <si>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</si>
  <si>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</si>
  <si>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</si>
  <si>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</si>
  <si>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</si>
  <si>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</si>
  <si>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</si>
  <si>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</si>
  <si>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</si>
  <si>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</si>
  <si>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</si>
  <si>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</si>
  <si>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</si>
  <si>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</si>
  <si>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</si>
  <si>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</si>
  <si>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</si>
  <si>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</si>
  <si>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</si>
  <si>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</si>
  <si>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</si>
  <si>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</si>
  <si>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</si>
  <si>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</si>
  <si>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</si>
  <si>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</si>
  <si>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</si>
  <si>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</si>
  <si>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</si>
  <si>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</si>
  <si>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</si>
  <si>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</si>
  <si>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</si>
  <si>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</si>
  <si>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</si>
  <si>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</si>
  <si>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</si>
  <si>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</si>
  <si>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</si>
  <si>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</si>
  <si>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</si>
  <si>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</si>
  <si>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</si>
  <si>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</si>
  <si>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</si>
  <si>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</si>
  <si>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</si>
  <si>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</si>
  <si>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</si>
  <si>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</si>
  <si>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</si>
  <si>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</si>
  <si>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</si>
  <si>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</si>
  <si>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</si>
  <si>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</si>
  <si>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</si>
  <si>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</si>
  <si>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</si>
  <si>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</si>
  <si>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</si>
  <si>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</si>
  <si>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</si>
  <si>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</si>
  <si>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</si>
  <si>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</si>
  <si>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</si>
  <si>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</si>
  <si>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</si>
  <si>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</si>
  <si>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</si>
  <si>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</si>
  <si>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</si>
  <si>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</si>
  <si>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</si>
  <si>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</si>
  <si>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</si>
  <si>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</si>
  <si>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</si>
  <si>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</si>
  <si>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</si>
  <si>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</si>
  <si>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</si>
  <si>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</si>
  <si>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</si>
  <si>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</si>
  <si>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</si>
  <si>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</si>
  <si>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</si>
  <si>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</si>
  <si>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</si>
  <si>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</si>
  <si>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</si>
  <si>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</si>
  <si>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</si>
  <si>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</si>
  <si>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</si>
  <si>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</si>
  <si>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</si>
  <si>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</si>
  <si>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</si>
  <si>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</si>
  <si>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</si>
  <si>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</si>
  <si>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</si>
  <si>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</si>
  <si>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</si>
  <si>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</si>
  <si>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</si>
  <si>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</si>
  <si>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</si>
  <si>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</si>
  <si>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</si>
  <si>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</si>
  <si>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</si>
  <si>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</si>
  <si>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</si>
  <si>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</si>
  <si>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</si>
  <si>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</si>
  <si>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</si>
  <si>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</si>
  <si>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</si>
  <si>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</si>
  <si>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</si>
  <si>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</si>
  <si>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</si>
  <si>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</si>
  <si>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</si>
  <si>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</si>
  <si>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</si>
  <si>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</si>
  <si>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</si>
  <si>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</si>
  <si>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</si>
  <si>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</si>
  <si>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</si>
  <si>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</si>
  <si>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</si>
  <si>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</si>
  <si>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</si>
  <si>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</si>
  <si>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</si>
  <si>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</si>
  <si>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</si>
  <si>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</si>
  <si>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</si>
  <si>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</si>
  <si>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</si>
  <si>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</si>
  <si>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</si>
  <si>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</si>
  <si>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</si>
  <si>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</si>
  <si>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</si>
  <si>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</si>
  <si>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</si>
  <si>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</si>
  <si>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</si>
  <si>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</si>
  <si>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</si>
  <si>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</si>
  <si>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</si>
  <si>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</si>
  <si>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</si>
  <si>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</si>
  <si>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</si>
  <si>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</si>
  <si>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</si>
  <si>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</si>
  <si>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</si>
  <si>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</si>
  <si>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</si>
  <si>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</si>
  <si>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</si>
  <si>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</si>
  <si>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</si>
  <si>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</si>
  <si>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</si>
  <si>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</si>
  <si>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</si>
  <si>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</si>
  <si>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</si>
  <si>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</si>
  <si>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</si>
  <si>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</si>
  <si>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</si>
  <si>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</si>
  <si>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</si>
  <si>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</si>
  <si>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</si>
  <si>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</si>
  <si>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</si>
  <si>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</si>
  <si>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</si>
  <si>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</si>
  <si>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</si>
  <si>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</si>
  <si>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</si>
  <si>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</si>
  <si>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</si>
  <si>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</si>
  <si>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</si>
  <si>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</si>
  <si>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</si>
  <si>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</si>
  <si>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</si>
  <si>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</si>
  <si>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</si>
  <si>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</si>
  <si>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</si>
  <si>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</si>
  <si>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</si>
  <si>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</si>
  <si>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</si>
  <si>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</si>
  <si>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</si>
  <si>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</si>
  <si>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</si>
  <si>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</si>
  <si>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</si>
  <si>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</si>
  <si>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</si>
  <si>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</si>
  <si>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</si>
  <si>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</si>
  <si>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</si>
  <si>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</si>
  <si>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</si>
  <si>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</si>
  <si>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</si>
  <si>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</si>
  <si>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</si>
  <si>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</si>
  <si>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</si>
  <si>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</si>
  <si>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</si>
  <si>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</si>
  <si>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</si>
  <si>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</si>
  <si>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</si>
  <si>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</si>
  <si>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</si>
  <si>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</si>
  <si>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</si>
  <si>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</si>
  <si>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</si>
  <si>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</si>
  <si>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</si>
  <si>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</si>
  <si>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</si>
  <si>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</si>
  <si>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</si>
  <si>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</si>
  <si>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</si>
  <si>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</si>
  <si>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</si>
  <si>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</si>
  <si>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</si>
  <si>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</si>
  <si>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</si>
  <si>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</si>
  <si>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</si>
  <si>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</si>
  <si>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</si>
  <si>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</si>
  <si>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</si>
  <si>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</si>
  <si>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</si>
  <si>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</si>
  <si>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</si>
  <si>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</si>
  <si>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</si>
  <si>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</si>
  <si>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</si>
  <si>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</si>
  <si>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</si>
  <si>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</si>
  <si>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</si>
  <si>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</si>
  <si>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</si>
  <si>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</si>
  <si>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</si>
  <si>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</si>
  <si>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</si>
  <si>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</si>
  <si>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</si>
  <si>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</si>
  <si>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</si>
  <si>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</si>
  <si>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</si>
  <si>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</si>
  <si>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</si>
  <si>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</si>
  <si>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</si>
  <si>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</si>
  <si>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</si>
  <si>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</si>
  <si>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</si>
  <si>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</si>
  <si>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</si>
  <si>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</si>
  <si>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</si>
  <si>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</si>
  <si>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</si>
  <si>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</si>
  <si>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</si>
  <si>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</si>
  <si>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</si>
  <si>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</si>
  <si>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</si>
  <si>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</si>
  <si>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</si>
  <si>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</si>
  <si>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</si>
  <si>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</si>
  <si>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</si>
  <si>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</si>
  <si>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</si>
  <si>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</si>
  <si>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</si>
  <si>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</si>
  <si>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</si>
  <si>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</si>
  <si>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</si>
  <si>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</si>
  <si>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</si>
  <si>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</si>
  <si>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</si>
  <si>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</si>
  <si>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</si>
  <si>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</si>
  <si>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</si>
  <si>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</si>
  <si>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</si>
  <si>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</si>
  <si>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</si>
  <si>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</si>
  <si>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</si>
  <si>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</si>
  <si>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</si>
  <si>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</si>
  <si>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</si>
  <si>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</si>
  <si>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</si>
  <si>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</si>
  <si>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</si>
  <si>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</si>
  <si>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</si>
  <si>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</si>
  <si>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</si>
  <si>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</si>
  <si>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</si>
  <si>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</si>
  <si>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</si>
  <si>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</si>
  <si>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</si>
  <si>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</si>
  <si>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</si>
  <si>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</si>
  <si>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</si>
  <si>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</si>
  <si>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</si>
  <si>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</si>
  <si>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</si>
  <si>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</si>
  <si>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</si>
  <si>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</si>
  <si>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</si>
  <si>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</si>
  <si>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</si>
  <si>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</si>
  <si>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</si>
  <si>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</si>
  <si>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</si>
  <si>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</si>
  <si>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</si>
  <si>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</si>
  <si>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</si>
  <si>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</si>
  <si>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</si>
  <si>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</si>
  <si>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</si>
  <si>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</si>
  <si>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</si>
  <si>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</si>
  <si>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</si>
  <si>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</si>
  <si>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</si>
  <si>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</si>
  <si>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</si>
  <si>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</si>
  <si>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</si>
  <si>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</si>
  <si>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</si>
  <si>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</si>
  <si>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</si>
  <si>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</si>
  <si>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</si>
  <si>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</si>
  <si>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</si>
  <si>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</si>
  <si>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</si>
  <si>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</si>
  <si>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</si>
  <si>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</si>
  <si>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</si>
  <si>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</si>
  <si>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</si>
  <si>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</si>
  <si>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</si>
  <si>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</si>
  <si>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</si>
  <si>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</si>
  <si>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</si>
  <si>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</si>
  <si>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</si>
  <si>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</si>
  <si>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</si>
  <si>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</si>
  <si>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</si>
  <si>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</si>
  <si>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</si>
  <si>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</si>
  <si>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</si>
  <si>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</si>
  <si>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</si>
  <si>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</si>
  <si>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</si>
  <si>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</si>
  <si>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</si>
  <si>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</si>
  <si>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</si>
  <si>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</si>
  <si>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</si>
  <si>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</si>
  <si>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</si>
  <si>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</si>
  <si>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</si>
  <si>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</si>
  <si>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</si>
  <si>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</si>
  <si>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</si>
  <si>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</si>
  <si>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</si>
  <si>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</si>
  <si>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</si>
  <si>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</si>
  <si>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</si>
  <si>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</si>
  <si>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</si>
  <si>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</si>
  <si>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</si>
  <si>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</si>
  <si>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</si>
  <si>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</si>
  <si>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</si>
  <si>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</si>
  <si>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</si>
  <si>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</si>
  <si>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</si>
  <si>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</si>
  <si>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</si>
  <si>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</si>
  <si>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</si>
  <si>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</si>
  <si>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</si>
  <si>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</si>
  <si>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</si>
  <si>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</si>
  <si>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</si>
  <si>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</si>
  <si>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</si>
  <si>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</si>
  <si>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</si>
  <si>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</si>
  <si>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</si>
  <si>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</si>
  <si>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</si>
  <si>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</si>
  <si>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</si>
  <si>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</si>
  <si>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</si>
  <si>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</si>
  <si>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</si>
  <si>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</si>
  <si>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</si>
  <si>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</si>
  <si>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</si>
  <si>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</si>
  <si>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</si>
  <si>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</si>
  <si>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</si>
  <si>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</si>
  <si>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</si>
  <si>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</si>
  <si>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</si>
  <si>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</si>
  <si>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</si>
  <si>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</si>
  <si>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</si>
  <si>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</si>
  <si>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</si>
  <si>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</si>
  <si>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</si>
  <si>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</si>
  <si>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</si>
  <si>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</si>
  <si>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</si>
  <si>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</si>
  <si>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</si>
  <si>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</si>
  <si>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</si>
  <si>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</si>
  <si>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</si>
  <si>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</si>
  <si>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</si>
  <si>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</si>
  <si>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</si>
  <si>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</si>
  <si>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</si>
  <si>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</si>
  <si>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</si>
  <si>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</si>
  <si>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</si>
  <si>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</si>
  <si>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</si>
  <si>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</si>
  <si>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</si>
  <si>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</si>
  <si>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</si>
  <si>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</si>
  <si>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</si>
  <si>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</si>
  <si>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</si>
  <si>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</si>
  <si>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</si>
  <si>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</si>
  <si>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</si>
  <si>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</si>
  <si>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</si>
  <si>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</si>
  <si>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</si>
  <si>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</si>
  <si>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</si>
  <si>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</si>
  <si>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</si>
  <si>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</si>
  <si>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</si>
  <si>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</si>
  <si>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</si>
  <si>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</si>
  <si>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</si>
  <si>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</si>
  <si>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</si>
  <si>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</si>
  <si>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</si>
  <si>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</si>
  <si>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</si>
  <si>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</si>
  <si>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</si>
  <si>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</si>
  <si>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</si>
  <si>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</si>
  <si>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</si>
  <si>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</si>
  <si>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</si>
  <si>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</si>
  <si>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</si>
  <si>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</si>
  <si>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</si>
  <si>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</si>
  <si>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</si>
  <si>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</si>
  <si>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</si>
  <si>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</si>
  <si>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</si>
  <si>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</si>
  <si>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</si>
  <si>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</si>
  <si>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</si>
  <si>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</si>
  <si>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</si>
  <si>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</si>
  <si>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</si>
  <si>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</si>
  <si>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</si>
  <si>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</si>
  <si>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</si>
  <si>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</si>
  <si>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</si>
  <si>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</si>
  <si>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</si>
  <si>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</si>
  <si>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</si>
  <si>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</si>
  <si>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</si>
  <si>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</si>
  <si>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</si>
  <si>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</si>
  <si>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</si>
  <si>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</si>
  <si>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</si>
  <si>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</si>
  <si>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</si>
  <si>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</si>
  <si>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</si>
  <si>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</si>
  <si>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</si>
  <si>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</si>
  <si>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</si>
  <si>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</si>
  <si>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</si>
  <si>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</si>
  <si>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</si>
  <si>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</si>
  <si>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</si>
  <si>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</si>
  <si>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</si>
  <si>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</si>
  <si>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</si>
  <si>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</si>
  <si>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</si>
  <si>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</si>
  <si>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</si>
  <si>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</si>
  <si>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</si>
  <si>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</si>
  <si>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</si>
  <si>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</si>
  <si>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</si>
  <si>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</si>
  <si>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</si>
  <si>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</si>
  <si>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</si>
  <si>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</si>
  <si>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</si>
  <si>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</si>
  <si>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</si>
  <si>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</si>
  <si>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</si>
  <si>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</si>
  <si>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</si>
  <si>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</si>
  <si>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</si>
  <si>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</si>
  <si>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</si>
  <si>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</si>
  <si>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</si>
  <si>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</si>
  <si>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</si>
  <si>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</si>
  <si>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</si>
  <si>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</si>
  <si>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</si>
  <si>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</si>
  <si>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</si>
  <si>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</si>
  <si>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</si>
  <si>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</si>
  <si>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</si>
  <si>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</si>
  <si>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</si>
  <si>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</si>
  <si>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</si>
  <si>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</si>
  <si>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</si>
  <si>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</si>
  <si>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</si>
  <si>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</si>
  <si>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</si>
  <si>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</si>
  <si>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</si>
  <si>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</si>
  <si>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</si>
  <si>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</si>
  <si>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</si>
  <si>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</si>
  <si>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</si>
  <si>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</si>
  <si>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</si>
  <si>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</si>
  <si>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</si>
  <si>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</si>
  <si>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</si>
  <si>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</si>
  <si>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</si>
  <si>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</si>
  <si>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</si>
  <si>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</si>
  <si>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</si>
  <si>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</si>
  <si>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</si>
  <si>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</si>
  <si>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</si>
  <si>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</si>
  <si>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</si>
  <si>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</si>
  <si>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</si>
  <si>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</si>
  <si>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</si>
  <si>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</si>
  <si>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</si>
  <si>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</si>
  <si>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</si>
  <si>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</si>
  <si>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</si>
  <si>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</si>
  <si>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</si>
  <si>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</si>
  <si>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</si>
  <si>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</si>
  <si>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</si>
  <si>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</si>
  <si>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</si>
  <si>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</si>
  <si>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</si>
  <si>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</si>
  <si>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</si>
  <si>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</si>
  <si>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</si>
  <si>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</si>
  <si>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</si>
  <si>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</si>
  <si>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</si>
  <si>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</si>
  <si>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</si>
  <si>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</si>
  <si>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</si>
  <si>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</si>
  <si>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</si>
  <si>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</si>
  <si>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</si>
  <si>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</si>
  <si>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</si>
  <si>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</si>
  <si>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</si>
  <si>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</si>
  <si>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</si>
  <si>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</si>
  <si>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</si>
  <si>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</si>
  <si>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</si>
  <si>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</si>
  <si>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</si>
  <si>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</si>
  <si>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</si>
  <si>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</si>
  <si>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</si>
  <si>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</si>
  <si>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</si>
  <si>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</si>
  <si>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</si>
  <si>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</si>
  <si>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</si>
  <si>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</si>
  <si>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</si>
  <si>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</si>
  <si>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</si>
  <si>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</si>
  <si>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</si>
  <si>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</si>
  <si>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</si>
  <si>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</si>
  <si>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</si>
  <si>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</si>
  <si>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</si>
  <si>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</si>
  <si>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</si>
  <si>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</si>
  <si>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</si>
  <si>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</si>
  <si>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</si>
  <si>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</si>
  <si>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</si>
  <si>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</si>
  <si>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</si>
  <si>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</si>
  <si>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</si>
  <si>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</si>
  <si>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</si>
  <si>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</si>
  <si>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</si>
  <si>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</si>
  <si>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</si>
  <si>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</si>
  <si>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</si>
  <si>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</si>
  <si>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</si>
  <si>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</si>
  <si>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</si>
  <si>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</si>
  <si>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</si>
  <si>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</si>
  <si>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</si>
  <si>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</si>
  <si>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</si>
  <si>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</si>
  <si>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</si>
  <si>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</si>
  <si>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</si>
  <si>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</si>
  <si>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</si>
  <si>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</si>
  <si>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</si>
  <si>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</si>
  <si>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</si>
  <si>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</si>
  <si>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</si>
  <si>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</si>
  <si>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</si>
  <si>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</si>
  <si>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</si>
  <si>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</si>
  <si>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</si>
  <si>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</si>
  <si>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</si>
  <si>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</si>
  <si>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</si>
  <si>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</si>
  <si>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</si>
  <si>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</si>
  <si>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</si>
  <si>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</si>
  <si>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</si>
  <si>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</si>
  <si>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</si>
  <si>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</si>
  <si>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</si>
  <si>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</si>
  <si>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</si>
  <si>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</si>
  <si>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</si>
  <si>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</si>
  <si>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</si>
  <si>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</si>
  <si>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</si>
  <si>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</si>
  <si>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</si>
  <si>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</si>
  <si>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</si>
  <si>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</si>
  <si>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</si>
  <si>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</si>
  <si>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</si>
  <si>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</si>
  <si>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</si>
  <si>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</si>
  <si>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</si>
  <si>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</si>
  <si>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</si>
  <si>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</si>
  <si>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</si>
  <si>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</si>
  <si>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</si>
  <si>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</si>
  <si>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</si>
  <si>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</si>
  <si>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</si>
  <si>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</si>
  <si>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</si>
  <si>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</si>
  <si>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</si>
  <si>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</si>
  <si>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</si>
  <si>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</si>
  <si>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</si>
  <si>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</si>
  <si>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</si>
  <si>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</si>
  <si>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</si>
  <si>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</si>
  <si>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</si>
  <si>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</si>
  <si>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</si>
  <si>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</si>
  <si>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</si>
  <si>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</si>
  <si>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</si>
  <si>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</si>
  <si>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</si>
  <si>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</si>
  <si>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</si>
  <si>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</si>
  <si>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</si>
  <si>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</si>
  <si>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</si>
  <si>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</si>
  <si>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</si>
  <si>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</si>
  <si>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</si>
  <si>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</si>
  <si>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</si>
  <si>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</si>
  <si>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</si>
  <si>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</si>
  <si>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</si>
  <si>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</si>
  <si>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</si>
  <si>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</si>
  <si>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</si>
  <si>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</si>
  <si>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</si>
  <si>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</si>
  <si>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</si>
  <si>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</si>
  <si>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</si>
  <si>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</si>
  <si>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</si>
  <si>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</si>
  <si>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</si>
  <si>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</si>
  <si>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</si>
  <si>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</si>
  <si>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</si>
  <si>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</si>
  <si>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</si>
  <si>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</si>
  <si>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</si>
  <si>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</si>
  <si>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</si>
  <si>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</si>
  <si>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</si>
  <si>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</si>
  <si>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</si>
  <si>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</si>
  <si>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</si>
  <si>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</si>
  <si>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</si>
  <si>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</si>
  <si>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</si>
  <si>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</si>
  <si>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</si>
  <si>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</si>
  <si>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</si>
  <si>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</si>
  <si>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</si>
  <si>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</si>
  <si>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</si>
  <si>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</si>
  <si>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</si>
  <si>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</si>
  <si>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</si>
  <si>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</si>
  <si>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</si>
  <si>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</si>
  <si>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</si>
  <si>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</si>
  <si>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</si>
  <si>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</si>
  <si>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</si>
  <si>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</si>
  <si>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</si>
  <si>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</si>
  <si>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</si>
  <si>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</si>
  <si>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</si>
  <si>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</si>
  <si>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</si>
  <si>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</si>
  <si>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</si>
  <si>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</si>
  <si>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</si>
  <si>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</si>
  <si>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</si>
  <si>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</si>
  <si>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</si>
  <si>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</si>
  <si>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</si>
  <si>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</si>
  <si>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</si>
  <si>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</si>
  <si>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</si>
  <si>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</si>
  <si>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</si>
  <si>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</si>
  <si>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</si>
  <si>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</si>
  <si>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</si>
  <si>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</si>
  <si>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</si>
  <si>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</si>
  <si>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</si>
  <si>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</si>
  <si>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</si>
  <si>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</si>
  <si>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</si>
  <si>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Чемпионат Краснодарского края по эндуро на мотоциклах.  Е2</t>
  </si>
  <si>
    <t>Чомаев Мухамад</t>
  </si>
  <si>
    <t>Пятигорск</t>
  </si>
  <si>
    <t>Щенников Егор</t>
  </si>
  <si>
    <t>Сочи</t>
  </si>
  <si>
    <t>Любарец Вениамин</t>
  </si>
  <si>
    <t>Ахмедов Даврушбек</t>
  </si>
  <si>
    <t>Новороссийск</t>
  </si>
  <si>
    <t>Смирнов Александр</t>
  </si>
  <si>
    <t>Жеделев Евгений</t>
  </si>
  <si>
    <t>Петрозаводск</t>
  </si>
  <si>
    <t>Ковалев Андрей</t>
  </si>
  <si>
    <t>Горячий Ключ</t>
  </si>
  <si>
    <t>Дубовик Сергей</t>
  </si>
  <si>
    <t>Туапсе</t>
  </si>
  <si>
    <t>Шапошников Юрий</t>
  </si>
  <si>
    <t>Кисловодск</t>
  </si>
  <si>
    <t>Бакулин Владислав</t>
  </si>
  <si>
    <t>Геленджик</t>
  </si>
  <si>
    <t>Бурыко Евгений</t>
  </si>
  <si>
    <t>Краснодарский край г. Горячий Ключ</t>
  </si>
  <si>
    <t>31 мая 2025 года</t>
  </si>
  <si>
    <t>Чалакян Рубен</t>
  </si>
  <si>
    <t>Семенов Замир</t>
  </si>
  <si>
    <t>Свимонишвили Вадим</t>
  </si>
  <si>
    <t>Слинчук Максим</t>
  </si>
  <si>
    <t>Стеганцев Алексей</t>
  </si>
  <si>
    <t>Надрага Михаил</t>
  </si>
  <si>
    <t>Сабельцев Леонид</t>
  </si>
  <si>
    <t>Федоровичев Павел</t>
  </si>
  <si>
    <t>Щербаков Евгений</t>
  </si>
  <si>
    <t>Морозов Джони</t>
  </si>
  <si>
    <t>Колесников Иван</t>
  </si>
  <si>
    <t>Корецкий Никита</t>
  </si>
  <si>
    <t>Гиясов Эдем</t>
  </si>
  <si>
    <t>Пономарев Алексей</t>
  </si>
  <si>
    <t>Ивин Давид</t>
  </si>
  <si>
    <t>Гладких Максим</t>
  </si>
  <si>
    <t>Петренко Кирилл</t>
  </si>
  <si>
    <t>Алисов Вадим</t>
  </si>
  <si>
    <t>Кульгов Алексей</t>
  </si>
  <si>
    <t>Мелконян Саркис</t>
  </si>
  <si>
    <t>Бочаров Андрей</t>
  </si>
  <si>
    <t>Тавберидзе Гурами</t>
  </si>
  <si>
    <t>Аверьянов Михаил</t>
  </si>
  <si>
    <t>Андреев Евгений</t>
  </si>
  <si>
    <t>Бодня Иван</t>
  </si>
  <si>
    <t>Горбенко Денис Алексеевич</t>
  </si>
  <si>
    <t>Дударь Дмитрий</t>
  </si>
  <si>
    <t>Зирин Дмитрий</t>
  </si>
  <si>
    <t>Кухарчук Николай</t>
  </si>
  <si>
    <t>Шевчук Егор</t>
  </si>
  <si>
    <t>Учкекен</t>
  </si>
  <si>
    <t>Армавир</t>
  </si>
  <si>
    <t>Симферополь</t>
  </si>
  <si>
    <t>Абинск</t>
  </si>
  <si>
    <t>Старый Крым</t>
  </si>
  <si>
    <t>Новошахтинск</t>
  </si>
  <si>
    <t>Анапа</t>
  </si>
  <si>
    <t>Хадыженск</t>
  </si>
  <si>
    <t>Смоленская</t>
  </si>
  <si>
    <t>Небуг</t>
  </si>
  <si>
    <t>DNF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</si>
</sst>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29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9" fillId="0" borderId="101" xfId="0" applyFont="1" applyBorder="1" applyAlignment="1">
      <alignment horizontal="center" vertical="center" wrapText="1"/>
    </xf>
    <xf numFmtId="0" fontId="29" fillId="0" borderId="102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27" fillId="0" borderId="0" xfId="0" applyFont="1" applyFill="1"/>
    <xf numFmtId="0" fontId="5" fillId="0" borderId="2" xfId="0" applyFont="1" applyBorder="1"/>
    <xf numFmtId="0" fontId="30" fillId="0" borderId="103" xfId="0" applyFont="1" applyBorder="1" applyAlignment="1">
      <alignment vertical="center" wrapText="1"/>
    </xf>
    <xf numFmtId="0" fontId="29" fillId="0" borderId="10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>
      <alignment horizontal="center" vertical="center" wrapText="1"/>
    </xf>
    <xf numFmtId="0" fontId="31" fillId="0" borderId="105" xfId="0" applyFont="1" applyBorder="1" applyAlignment="1">
      <alignment horizontal="right" vertical="center" wrapText="1"/>
    </xf>
    <xf numFmtId="0" fontId="31" fillId="0" borderId="106" xfId="0" applyFont="1" applyBorder="1" applyAlignment="1">
      <alignment horizontal="right" vertical="center" wrapText="1"/>
    </xf>
    <xf numFmtId="0" fontId="29" fillId="0" borderId="107" xfId="0" applyFont="1" applyBorder="1" applyAlignment="1">
      <alignment vertical="center" wrapText="1"/>
    </xf>
    <xf numFmtId="0" fontId="29" fillId="0" borderId="108" xfId="0" applyFont="1" applyBorder="1" applyAlignment="1">
      <alignment vertical="center" wrapText="1"/>
    </xf>
    <xf numFmtId="0" fontId="29" fillId="0" borderId="107" xfId="0" applyFont="1" applyBorder="1" applyAlignment="1">
      <alignment horizontal="center" vertical="center" wrapText="1"/>
    </xf>
    <xf numFmtId="0" fontId="29" fillId="0" borderId="108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50" t="s">
        <v>27</v>
      </c>
      <c r="B1" s="453" t="s">
        <v>0</v>
      </c>
      <c r="C1" s="443" t="s">
        <v>1</v>
      </c>
      <c r="D1" s="467" t="s">
        <v>35</v>
      </c>
      <c r="E1" s="456" t="s">
        <v>2</v>
      </c>
      <c r="F1" s="440" t="s">
        <v>3</v>
      </c>
      <c r="G1" s="459"/>
      <c r="H1" s="442"/>
      <c r="I1" s="463" t="s">
        <v>6</v>
      </c>
      <c r="J1" s="459"/>
      <c r="K1" s="464"/>
      <c r="L1" s="470" t="s">
        <v>598</v>
      </c>
      <c r="M1" s="471"/>
      <c r="N1" s="472"/>
      <c r="O1" s="449"/>
      <c r="P1" s="449"/>
      <c r="Q1" s="449"/>
      <c r="R1" s="449"/>
      <c r="S1" s="449"/>
      <c r="T1" s="449"/>
      <c r="U1" s="453" t="s">
        <v>13</v>
      </c>
      <c r="V1" s="443" t="s">
        <v>14</v>
      </c>
      <c r="W1" s="446" t="s">
        <v>15</v>
      </c>
      <c r="X1" s="434" t="s">
        <v>838</v>
      </c>
      <c r="Y1" s="434" t="s">
        <v>17</v>
      </c>
      <c r="Z1" s="437" t="s">
        <v>18</v>
      </c>
    </row>
    <row r="2" spans="1:26" ht="18.75" x14ac:dyDescent="0.25">
      <c r="A2" s="451"/>
      <c r="B2" s="454"/>
      <c r="C2" s="444"/>
      <c r="D2" s="468"/>
      <c r="E2" s="457"/>
      <c r="F2" s="460"/>
      <c r="G2" s="461"/>
      <c r="H2" s="462"/>
      <c r="I2" s="465"/>
      <c r="J2" s="461"/>
      <c r="K2" s="466"/>
      <c r="L2" s="473"/>
      <c r="M2" s="474"/>
      <c r="N2" s="475"/>
      <c r="O2" s="440" t="s">
        <v>659</v>
      </c>
      <c r="P2" s="441"/>
      <c r="Q2" s="442"/>
      <c r="R2" s="463" t="s">
        <v>12</v>
      </c>
      <c r="S2" s="441"/>
      <c r="T2" s="442"/>
      <c r="U2" s="454"/>
      <c r="V2" s="444"/>
      <c r="W2" s="447"/>
      <c r="X2" s="435"/>
      <c r="Y2" s="435"/>
      <c r="Z2" s="438"/>
    </row>
    <row r="3" spans="1:26" ht="48" thickBot="1" x14ac:dyDescent="0.3">
      <c r="A3" s="476"/>
      <c r="B3" s="477"/>
      <c r="C3" s="478"/>
      <c r="D3" s="468"/>
      <c r="E3" s="479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7"/>
      <c r="V3" s="478"/>
      <c r="W3" s="481"/>
      <c r="X3" s="482"/>
      <c r="Y3" s="482"/>
      <c r="Z3" s="480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Z1:Z3"/>
    <mergeCell ref="O2:Q2"/>
    <mergeCell ref="R2:T2"/>
    <mergeCell ref="U1:U3"/>
    <mergeCell ref="V1:V3"/>
    <mergeCell ref="W1:W3"/>
    <mergeCell ref="X1:X3"/>
    <mergeCell ref="Y1:Y3"/>
    <mergeCell ref="F1:H2"/>
    <mergeCell ref="I1:K2"/>
    <mergeCell ref="L1:N2"/>
    <mergeCell ref="O1:Q1"/>
    <mergeCell ref="R1:T1"/>
    <mergeCell ref="A1:A3"/>
    <mergeCell ref="B1:B3"/>
    <mergeCell ref="C1:C3"/>
    <mergeCell ref="D1:D3"/>
    <mergeCell ref="E1:E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60"/>
  <sheetViews>
    <sheetView tabSelected="1" topLeftCell="A16" zoomScale="70" zoomScaleNormal="70" workbookViewId="0">
      <selection activeCell="G30" sqref="G30:G42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11" ht="91.5" customHeight="1" x14ac:dyDescent="0.25">
      <c r="A1" s="100"/>
      <c r="B1" s="100"/>
      <c r="C1" s="101"/>
      <c r="D1" s="494"/>
      <c r="E1" s="494"/>
      <c r="F1" s="494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4"/>
      <c r="E2" s="494"/>
      <c r="F2" s="494"/>
      <c r="G2" s="121"/>
      <c r="H2" s="121"/>
      <c r="I2" s="121"/>
      <c r="J2" s="121"/>
      <c r="K2" s="121"/>
    </row>
    <row r="3" spans="1:11" ht="77.25" customHeight="1" thickTop="1" thickBot="1" x14ac:dyDescent="0.3">
      <c r="A3" s="486" t="s">
        <v>1096</v>
      </c>
      <c r="B3" s="487"/>
      <c r="C3" s="487"/>
      <c r="D3" s="487"/>
      <c r="E3" s="488"/>
      <c r="F3" s="489" t="s">
        <v>1116</v>
      </c>
      <c r="G3" s="489"/>
      <c r="H3" s="489"/>
      <c r="I3" s="491" t="s">
        <v>1117</v>
      </c>
      <c r="J3" s="492"/>
      <c r="K3" s="493"/>
    </row>
    <row r="4" spans="1:11" ht="22.5" customHeight="1" thickTop="1" thickBot="1" x14ac:dyDescent="0.3">
      <c r="A4" s="421" t="s">
        <v>569</v>
      </c>
      <c r="B4" s="422"/>
      <c r="C4" s="422"/>
      <c r="D4" s="422"/>
      <c r="E4" s="423"/>
      <c r="F4" s="490" t="s">
        <v>570</v>
      </c>
      <c r="G4" s="490"/>
      <c r="H4" s="490"/>
      <c r="I4" s="421" t="s">
        <v>571</v>
      </c>
      <c r="J4" s="422"/>
      <c r="K4" s="423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8" t="s">
        <v>578</v>
      </c>
      <c r="B6" s="498"/>
      <c r="C6" s="498"/>
      <c r="D6" s="498"/>
      <c r="E6" s="498"/>
      <c r="F6" s="498"/>
      <c r="G6" s="498"/>
      <c r="H6" s="498"/>
      <c r="I6" s="498"/>
      <c r="J6" s="498"/>
      <c r="K6" s="498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9" t="s">
        <v>579</v>
      </c>
      <c r="B8" s="502" t="s">
        <v>38</v>
      </c>
      <c r="C8" s="505" t="s">
        <v>580</v>
      </c>
      <c r="D8" s="508" t="s">
        <v>581</v>
      </c>
      <c r="E8" s="495" t="s">
        <v>582</v>
      </c>
      <c r="F8" s="495" t="s">
        <v>583</v>
      </c>
      <c r="G8" s="511" t="s">
        <v>1095</v>
      </c>
      <c r="H8" s="512"/>
      <c r="I8" s="513" t="s">
        <v>586</v>
      </c>
    </row>
    <row r="9" spans="1:11" ht="15" customHeight="1" x14ac:dyDescent="0.25">
      <c r="A9" s="500"/>
      <c r="B9" s="503"/>
      <c r="C9" s="506"/>
      <c r="D9" s="509"/>
      <c r="E9" s="496"/>
      <c r="F9" s="496"/>
      <c r="G9" s="516" t="s">
        <v>17</v>
      </c>
      <c r="H9" s="484" t="s">
        <v>18</v>
      </c>
      <c r="I9" s="514"/>
    </row>
    <row r="10" spans="1:11" ht="15.75" customHeight="1" thickBot="1" x14ac:dyDescent="0.3">
      <c r="A10" s="501"/>
      <c r="B10" s="504"/>
      <c r="C10" s="507"/>
      <c r="D10" s="510"/>
      <c r="E10" s="497"/>
      <c r="F10" s="497"/>
      <c r="G10" s="517"/>
      <c r="H10" s="485"/>
      <c r="I10" s="515"/>
    </row>
    <row r="11" spans="1:11" ht="23.25" customHeight="1" thickTop="1" thickBot="1" x14ac:dyDescent="0.3">
      <c r="A11" s="132">
        <v>1</v>
      </c>
      <c r="B11" s="523">
        <v>118</v>
      </c>
      <c r="C11" s="525" t="s">
        <v>1101</v>
      </c>
      <c r="D11" s="414"/>
      <c r="E11" s="527" t="s">
        <v>1100</v>
      </c>
      <c r="F11" s="410"/>
      <c r="G11" s="410">
        <v>1</v>
      </c>
      <c r="H11" s="411">
        <v>25</v>
      </c>
      <c r="I11" s="141">
        <f>H11</f>
        <v>25</v>
      </c>
    </row>
    <row r="12" spans="1:11" ht="24" thickTop="1" thickBot="1" x14ac:dyDescent="0.3">
      <c r="A12" s="132">
        <v>2</v>
      </c>
      <c r="B12" s="524">
        <v>31</v>
      </c>
      <c r="C12" s="526" t="s">
        <v>1099</v>
      </c>
      <c r="D12" s="415"/>
      <c r="E12" s="528" t="s">
        <v>1100</v>
      </c>
      <c r="F12" s="416"/>
      <c r="G12" s="410">
        <v>2</v>
      </c>
      <c r="H12" s="412">
        <v>22</v>
      </c>
      <c r="I12" s="141">
        <f t="shared" ref="I12:I29" si="0">H12</f>
        <v>22</v>
      </c>
    </row>
    <row r="13" spans="1:11" ht="22.5" customHeight="1" thickTop="1" thickBot="1" x14ac:dyDescent="0.3">
      <c r="A13" s="132">
        <v>3</v>
      </c>
      <c r="B13" s="524">
        <v>127</v>
      </c>
      <c r="C13" s="526" t="s">
        <v>1107</v>
      </c>
      <c r="D13" s="415"/>
      <c r="E13" s="528" t="s">
        <v>330</v>
      </c>
      <c r="F13" s="416"/>
      <c r="G13" s="410">
        <v>3</v>
      </c>
      <c r="H13" s="412">
        <v>20</v>
      </c>
      <c r="I13" s="141">
        <f t="shared" si="0"/>
        <v>20</v>
      </c>
    </row>
    <row r="14" spans="1:11" ht="33" customHeight="1" thickTop="1" thickBot="1" x14ac:dyDescent="0.3">
      <c r="A14" s="132">
        <v>4</v>
      </c>
      <c r="B14" s="524">
        <v>222</v>
      </c>
      <c r="C14" s="526" t="s">
        <v>1102</v>
      </c>
      <c r="D14" s="415"/>
      <c r="E14" s="528" t="s">
        <v>1103</v>
      </c>
      <c r="F14" s="416"/>
      <c r="G14" s="410">
        <v>4</v>
      </c>
      <c r="H14" s="412">
        <v>18</v>
      </c>
      <c r="I14" s="141">
        <f t="shared" si="0"/>
        <v>18</v>
      </c>
    </row>
    <row r="15" spans="1:11" ht="31.5" customHeight="1" thickTop="1" thickBot="1" x14ac:dyDescent="0.3">
      <c r="A15" s="132">
        <v>5</v>
      </c>
      <c r="B15" s="524">
        <v>126</v>
      </c>
      <c r="C15" s="526" t="s">
        <v>1118</v>
      </c>
      <c r="D15" s="414"/>
      <c r="E15" s="528" t="s">
        <v>1100</v>
      </c>
      <c r="F15" s="416"/>
      <c r="G15" s="410">
        <v>5</v>
      </c>
      <c r="H15" s="412">
        <v>16</v>
      </c>
      <c r="I15" s="141">
        <f t="shared" si="0"/>
        <v>16</v>
      </c>
    </row>
    <row r="16" spans="1:11" ht="24" thickTop="1" thickBot="1" x14ac:dyDescent="0.3">
      <c r="A16" s="132">
        <v>6</v>
      </c>
      <c r="B16" s="524">
        <v>119</v>
      </c>
      <c r="C16" s="526" t="s">
        <v>1119</v>
      </c>
      <c r="D16" s="415"/>
      <c r="E16" s="528" t="s">
        <v>1148</v>
      </c>
      <c r="F16" s="416"/>
      <c r="G16" s="410">
        <v>6</v>
      </c>
      <c r="H16" s="412">
        <v>15</v>
      </c>
      <c r="I16" s="141">
        <f t="shared" si="0"/>
        <v>15</v>
      </c>
    </row>
    <row r="17" spans="1:9" ht="24" thickTop="1" thickBot="1" x14ac:dyDescent="0.3">
      <c r="A17" s="132">
        <v>7</v>
      </c>
      <c r="B17" s="524">
        <v>114</v>
      </c>
      <c r="C17" s="526" t="s">
        <v>1120</v>
      </c>
      <c r="D17" s="414"/>
      <c r="E17" s="528" t="s">
        <v>1100</v>
      </c>
      <c r="F17" s="416"/>
      <c r="G17" s="410">
        <v>7</v>
      </c>
      <c r="H17" s="412">
        <v>14</v>
      </c>
      <c r="I17" s="141">
        <f t="shared" si="0"/>
        <v>14</v>
      </c>
    </row>
    <row r="18" spans="1:9" ht="24" thickTop="1" thickBot="1" x14ac:dyDescent="0.3">
      <c r="A18" s="132">
        <v>8</v>
      </c>
      <c r="B18" s="524">
        <v>124</v>
      </c>
      <c r="C18" s="526" t="s">
        <v>1121</v>
      </c>
      <c r="D18" s="414"/>
      <c r="E18" s="528" t="s">
        <v>1100</v>
      </c>
      <c r="F18" s="416"/>
      <c r="G18" s="410">
        <v>8</v>
      </c>
      <c r="H18" s="412">
        <v>13</v>
      </c>
      <c r="I18" s="141">
        <f t="shared" si="0"/>
        <v>13</v>
      </c>
    </row>
    <row r="19" spans="1:9" ht="24" thickTop="1" thickBot="1" x14ac:dyDescent="0.3">
      <c r="A19" s="132">
        <v>9</v>
      </c>
      <c r="B19" s="524">
        <v>202</v>
      </c>
      <c r="C19" s="526" t="s">
        <v>1122</v>
      </c>
      <c r="D19" s="415"/>
      <c r="E19" s="528" t="s">
        <v>1149</v>
      </c>
      <c r="F19" s="416"/>
      <c r="G19" s="410">
        <v>9</v>
      </c>
      <c r="H19" s="412">
        <v>12</v>
      </c>
      <c r="I19" s="141">
        <f t="shared" si="0"/>
        <v>12</v>
      </c>
    </row>
    <row r="20" spans="1:9" ht="22.5" customHeight="1" thickTop="1" thickBot="1" x14ac:dyDescent="0.3">
      <c r="A20" s="132">
        <v>10</v>
      </c>
      <c r="B20" s="524">
        <v>135</v>
      </c>
      <c r="C20" s="526" t="s">
        <v>1111</v>
      </c>
      <c r="D20" s="415"/>
      <c r="E20" s="528" t="s">
        <v>1112</v>
      </c>
      <c r="F20" s="416"/>
      <c r="G20" s="410">
        <v>10</v>
      </c>
      <c r="H20" s="412">
        <v>11</v>
      </c>
      <c r="I20" s="141">
        <f t="shared" si="0"/>
        <v>11</v>
      </c>
    </row>
    <row r="21" spans="1:9" ht="22.5" customHeight="1" thickTop="1" thickBot="1" x14ac:dyDescent="0.3">
      <c r="A21" s="132">
        <v>11</v>
      </c>
      <c r="B21" s="524">
        <v>107</v>
      </c>
      <c r="C21" s="526" t="s">
        <v>1123</v>
      </c>
      <c r="D21" s="415"/>
      <c r="E21" s="528" t="s">
        <v>1150</v>
      </c>
      <c r="F21" s="416"/>
      <c r="G21" s="410">
        <v>11</v>
      </c>
      <c r="H21" s="412">
        <v>10</v>
      </c>
      <c r="I21" s="141">
        <f t="shared" si="0"/>
        <v>10</v>
      </c>
    </row>
    <row r="22" spans="1:9" ht="24" thickTop="1" thickBot="1" x14ac:dyDescent="0.3">
      <c r="A22" s="132">
        <v>12</v>
      </c>
      <c r="B22" s="524">
        <v>108</v>
      </c>
      <c r="C22" s="526" t="s">
        <v>1124</v>
      </c>
      <c r="D22" s="415"/>
      <c r="E22" s="528" t="s">
        <v>1110</v>
      </c>
      <c r="F22" s="416"/>
      <c r="G22" s="410">
        <v>12</v>
      </c>
      <c r="H22" s="412">
        <v>9</v>
      </c>
      <c r="I22" s="141">
        <f t="shared" si="0"/>
        <v>9</v>
      </c>
    </row>
    <row r="23" spans="1:9" ht="24" thickTop="1" thickBot="1" x14ac:dyDescent="0.3">
      <c r="A23" s="132">
        <v>13</v>
      </c>
      <c r="B23" s="524">
        <v>293</v>
      </c>
      <c r="C23" s="526" t="s">
        <v>1125</v>
      </c>
      <c r="D23" s="415"/>
      <c r="E23" s="528" t="s">
        <v>1114</v>
      </c>
      <c r="F23" s="416"/>
      <c r="G23" s="410">
        <v>13</v>
      </c>
      <c r="H23" s="412">
        <v>8</v>
      </c>
      <c r="I23" s="141">
        <f t="shared" si="0"/>
        <v>8</v>
      </c>
    </row>
    <row r="24" spans="1:9" ht="24" thickTop="1" thickBot="1" x14ac:dyDescent="0.3">
      <c r="A24" s="132">
        <v>14</v>
      </c>
      <c r="B24" s="524">
        <v>105</v>
      </c>
      <c r="C24" s="526" t="s">
        <v>1126</v>
      </c>
      <c r="D24" s="415"/>
      <c r="E24" s="528" t="s">
        <v>162</v>
      </c>
      <c r="F24" s="416"/>
      <c r="G24" s="410">
        <v>14</v>
      </c>
      <c r="H24" s="412">
        <v>7</v>
      </c>
      <c r="I24" s="141">
        <f t="shared" si="0"/>
        <v>7</v>
      </c>
    </row>
    <row r="25" spans="1:9" ht="24" thickTop="1" thickBot="1" x14ac:dyDescent="0.3">
      <c r="A25" s="132">
        <v>15</v>
      </c>
      <c r="B25" s="524">
        <v>48</v>
      </c>
      <c r="C25" s="526" t="s">
        <v>1127</v>
      </c>
      <c r="D25" s="414"/>
      <c r="E25" s="528" t="s">
        <v>1110</v>
      </c>
      <c r="F25" s="416"/>
      <c r="G25" s="410">
        <v>15</v>
      </c>
      <c r="H25" s="412">
        <v>6</v>
      </c>
      <c r="I25" s="141">
        <f t="shared" si="0"/>
        <v>6</v>
      </c>
    </row>
    <row r="26" spans="1:9" ht="24" thickTop="1" thickBot="1" x14ac:dyDescent="0.3">
      <c r="A26" s="132">
        <v>16</v>
      </c>
      <c r="B26" s="524">
        <v>116</v>
      </c>
      <c r="C26" s="526" t="s">
        <v>1128</v>
      </c>
      <c r="D26" s="414"/>
      <c r="E26" s="528" t="s">
        <v>1151</v>
      </c>
      <c r="F26" s="416"/>
      <c r="G26" s="410">
        <v>16</v>
      </c>
      <c r="H26" s="412">
        <v>5</v>
      </c>
      <c r="I26" s="141">
        <f t="shared" si="0"/>
        <v>5</v>
      </c>
    </row>
    <row r="27" spans="1:9" ht="24" thickTop="1" thickBot="1" x14ac:dyDescent="0.3">
      <c r="A27" s="132">
        <v>17</v>
      </c>
      <c r="B27" s="524">
        <v>139</v>
      </c>
      <c r="C27" s="526" t="s">
        <v>1129</v>
      </c>
      <c r="D27" s="415"/>
      <c r="E27" s="528" t="s">
        <v>1114</v>
      </c>
      <c r="F27" s="416"/>
      <c r="G27" s="410">
        <v>17</v>
      </c>
      <c r="H27" s="412">
        <v>4</v>
      </c>
      <c r="I27" s="141">
        <f t="shared" si="0"/>
        <v>4</v>
      </c>
    </row>
    <row r="28" spans="1:9" ht="24" thickTop="1" thickBot="1" x14ac:dyDescent="0.3">
      <c r="A28" s="132">
        <v>18</v>
      </c>
      <c r="B28" s="524">
        <v>53</v>
      </c>
      <c r="C28" s="526" t="s">
        <v>1105</v>
      </c>
      <c r="D28" s="414"/>
      <c r="E28" s="528" t="s">
        <v>330</v>
      </c>
      <c r="F28" s="416"/>
      <c r="G28" s="410">
        <v>18</v>
      </c>
      <c r="H28" s="412">
        <v>3</v>
      </c>
      <c r="I28" s="141">
        <f t="shared" si="0"/>
        <v>3</v>
      </c>
    </row>
    <row r="29" spans="1:9" ht="24" thickTop="1" thickBot="1" x14ac:dyDescent="0.3">
      <c r="A29" s="132">
        <v>19</v>
      </c>
      <c r="B29" s="524">
        <v>138</v>
      </c>
      <c r="C29" s="526" t="s">
        <v>1130</v>
      </c>
      <c r="D29" s="415"/>
      <c r="E29" s="528" t="s">
        <v>1152</v>
      </c>
      <c r="F29" s="416"/>
      <c r="G29" s="410">
        <v>19</v>
      </c>
      <c r="H29" s="412">
        <v>2</v>
      </c>
      <c r="I29" s="141">
        <f t="shared" si="0"/>
        <v>2</v>
      </c>
    </row>
    <row r="30" spans="1:9" ht="24" thickTop="1" thickBot="1" x14ac:dyDescent="0.3">
      <c r="A30" s="132">
        <v>20</v>
      </c>
      <c r="B30" s="524">
        <v>140</v>
      </c>
      <c r="C30" s="526" t="s">
        <v>1131</v>
      </c>
      <c r="D30" s="415"/>
      <c r="E30" s="528" t="s">
        <v>1114</v>
      </c>
      <c r="F30" s="416"/>
      <c r="G30" s="410">
        <v>20</v>
      </c>
      <c r="H30" s="412">
        <v>1</v>
      </c>
      <c r="I30" s="141">
        <f>H30</f>
        <v>1</v>
      </c>
    </row>
    <row r="31" spans="1:9" ht="24" thickTop="1" thickBot="1" x14ac:dyDescent="0.3">
      <c r="A31" s="132">
        <v>21</v>
      </c>
      <c r="B31" s="524">
        <v>129</v>
      </c>
      <c r="C31" s="526" t="s">
        <v>1115</v>
      </c>
      <c r="D31" s="415"/>
      <c r="E31" s="528" t="s">
        <v>1114</v>
      </c>
      <c r="F31" s="416"/>
      <c r="G31" s="410">
        <v>21</v>
      </c>
      <c r="H31" s="412"/>
      <c r="I31" s="141"/>
    </row>
    <row r="32" spans="1:9" ht="24" thickTop="1" thickBot="1" x14ac:dyDescent="0.3">
      <c r="A32" s="132">
        <v>22</v>
      </c>
      <c r="B32" s="524">
        <v>112</v>
      </c>
      <c r="C32" s="526" t="s">
        <v>1132</v>
      </c>
      <c r="D32" s="415"/>
      <c r="E32" s="528" t="s">
        <v>1110</v>
      </c>
      <c r="F32" s="416"/>
      <c r="G32" s="410">
        <v>22</v>
      </c>
      <c r="H32" s="412"/>
      <c r="I32" s="141"/>
    </row>
    <row r="33" spans="1:9" ht="24" thickTop="1" thickBot="1" x14ac:dyDescent="0.3">
      <c r="A33" s="132">
        <v>23</v>
      </c>
      <c r="B33" s="524">
        <v>137</v>
      </c>
      <c r="C33" s="526" t="s">
        <v>1133</v>
      </c>
      <c r="D33" s="415"/>
      <c r="E33" s="528" t="s">
        <v>1114</v>
      </c>
      <c r="F33" s="416"/>
      <c r="G33" s="410">
        <v>23</v>
      </c>
      <c r="H33" s="412"/>
      <c r="I33" s="141"/>
    </row>
    <row r="34" spans="1:9" ht="24" thickTop="1" thickBot="1" x14ac:dyDescent="0.3">
      <c r="A34" s="132">
        <v>24</v>
      </c>
      <c r="B34" s="524">
        <v>113</v>
      </c>
      <c r="C34" s="526" t="s">
        <v>1134</v>
      </c>
      <c r="D34" s="415"/>
      <c r="E34" s="528" t="s">
        <v>1153</v>
      </c>
      <c r="F34" s="416"/>
      <c r="G34" s="410">
        <v>24</v>
      </c>
      <c r="H34" s="412"/>
      <c r="I34" s="141"/>
    </row>
    <row r="35" spans="1:9" ht="24" thickTop="1" thickBot="1" x14ac:dyDescent="0.3">
      <c r="A35" s="132">
        <v>25</v>
      </c>
      <c r="B35" s="524">
        <v>115</v>
      </c>
      <c r="C35" s="526" t="s">
        <v>1109</v>
      </c>
      <c r="D35" s="415"/>
      <c r="E35" s="528" t="s">
        <v>1110</v>
      </c>
      <c r="F35" s="416"/>
      <c r="G35" s="410">
        <v>25</v>
      </c>
      <c r="H35" s="412"/>
      <c r="I35" s="141"/>
    </row>
    <row r="36" spans="1:9" ht="24" thickTop="1" thickBot="1" x14ac:dyDescent="0.3">
      <c r="A36" s="132">
        <v>26</v>
      </c>
      <c r="B36" s="524">
        <v>109</v>
      </c>
      <c r="C36" s="526" t="s">
        <v>1135</v>
      </c>
      <c r="D36" s="415"/>
      <c r="E36" s="528" t="s">
        <v>1110</v>
      </c>
      <c r="F36" s="416"/>
      <c r="G36" s="410">
        <v>26</v>
      </c>
      <c r="H36" s="412"/>
      <c r="I36" s="141"/>
    </row>
    <row r="37" spans="1:9" ht="24" thickTop="1" thickBot="1" x14ac:dyDescent="0.3">
      <c r="A37" s="132">
        <v>27</v>
      </c>
      <c r="B37" s="524">
        <v>122</v>
      </c>
      <c r="C37" s="526" t="s">
        <v>1136</v>
      </c>
      <c r="D37" s="415"/>
      <c r="E37" s="528" t="s">
        <v>1106</v>
      </c>
      <c r="F37" s="416"/>
      <c r="G37" s="410">
        <v>27</v>
      </c>
      <c r="H37" s="412"/>
      <c r="I37" s="141"/>
    </row>
    <row r="38" spans="1:9" ht="24" thickTop="1" thickBot="1" x14ac:dyDescent="0.3">
      <c r="A38" s="132">
        <v>28</v>
      </c>
      <c r="B38" s="524">
        <v>18</v>
      </c>
      <c r="C38" s="526" t="s">
        <v>1137</v>
      </c>
      <c r="D38" s="415"/>
      <c r="E38" s="528" t="s">
        <v>1114</v>
      </c>
      <c r="F38" s="416"/>
      <c r="G38" s="410">
        <v>28</v>
      </c>
      <c r="H38" s="412"/>
      <c r="I38" s="141"/>
    </row>
    <row r="39" spans="1:9" ht="24" thickTop="1" thickBot="1" x14ac:dyDescent="0.3">
      <c r="A39" s="132">
        <v>29</v>
      </c>
      <c r="B39" s="524">
        <v>136</v>
      </c>
      <c r="C39" s="526" t="s">
        <v>1138</v>
      </c>
      <c r="D39" s="415"/>
      <c r="E39" s="528" t="s">
        <v>668</v>
      </c>
      <c r="F39" s="416"/>
      <c r="G39" s="410">
        <v>29</v>
      </c>
      <c r="H39" s="412"/>
      <c r="I39" s="141"/>
    </row>
    <row r="40" spans="1:9" ht="24" thickTop="1" thickBot="1" x14ac:dyDescent="0.3">
      <c r="A40" s="132">
        <v>30</v>
      </c>
      <c r="B40" s="524">
        <v>130</v>
      </c>
      <c r="C40" s="526" t="s">
        <v>1139</v>
      </c>
      <c r="D40" s="415"/>
      <c r="E40" s="528" t="s">
        <v>1100</v>
      </c>
      <c r="F40" s="416"/>
      <c r="G40" s="410">
        <v>30</v>
      </c>
      <c r="H40" s="412"/>
      <c r="I40" s="141"/>
    </row>
    <row r="41" spans="1:9" ht="24" thickTop="1" thickBot="1" x14ac:dyDescent="0.3">
      <c r="A41" s="132">
        <v>31</v>
      </c>
      <c r="B41" s="524">
        <v>104</v>
      </c>
      <c r="C41" s="526" t="s">
        <v>1140</v>
      </c>
      <c r="D41" s="415"/>
      <c r="E41" s="528" t="s">
        <v>1108</v>
      </c>
      <c r="F41" s="416"/>
      <c r="G41" s="410">
        <v>31</v>
      </c>
      <c r="H41" s="412"/>
      <c r="I41" s="141"/>
    </row>
    <row r="42" spans="1:9" ht="24" thickTop="1" thickBot="1" x14ac:dyDescent="0.3">
      <c r="A42" s="132">
        <v>32</v>
      </c>
      <c r="B42" s="524">
        <v>102</v>
      </c>
      <c r="C42" s="526" t="s">
        <v>1141</v>
      </c>
      <c r="D42" s="415"/>
      <c r="E42" s="528" t="s">
        <v>1154</v>
      </c>
      <c r="F42" s="416"/>
      <c r="G42" s="410">
        <v>32</v>
      </c>
      <c r="H42" s="412"/>
      <c r="I42" s="141"/>
    </row>
    <row r="43" spans="1:9" ht="24" thickTop="1" thickBot="1" x14ac:dyDescent="0.3">
      <c r="A43" s="132"/>
      <c r="B43" s="524">
        <v>132</v>
      </c>
      <c r="C43" s="526" t="s">
        <v>1113</v>
      </c>
      <c r="D43" s="415"/>
      <c r="E43" s="528" t="s">
        <v>1114</v>
      </c>
      <c r="F43" s="416"/>
      <c r="G43" s="410" t="s">
        <v>1158</v>
      </c>
      <c r="H43" s="412"/>
      <c r="I43" s="141"/>
    </row>
    <row r="44" spans="1:9" ht="24" thickTop="1" thickBot="1" x14ac:dyDescent="0.3">
      <c r="A44" s="132"/>
      <c r="B44" s="524">
        <v>128</v>
      </c>
      <c r="C44" s="526" t="s">
        <v>1142</v>
      </c>
      <c r="D44" s="415"/>
      <c r="E44" s="528" t="s">
        <v>1155</v>
      </c>
      <c r="F44" s="416"/>
      <c r="G44" s="410" t="s">
        <v>1158</v>
      </c>
      <c r="H44" s="412"/>
      <c r="I44" s="141"/>
    </row>
    <row r="45" spans="1:9" ht="24" thickTop="1" thickBot="1" x14ac:dyDescent="0.3">
      <c r="A45" s="132"/>
      <c r="B45" s="524">
        <v>133</v>
      </c>
      <c r="C45" s="526" t="s">
        <v>1143</v>
      </c>
      <c r="D45" s="415"/>
      <c r="E45" s="528" t="s">
        <v>1156</v>
      </c>
      <c r="F45" s="416"/>
      <c r="G45" s="410" t="s">
        <v>1158</v>
      </c>
      <c r="H45" s="412"/>
      <c r="I45" s="141"/>
    </row>
    <row r="46" spans="1:9" ht="24" thickTop="1" thickBot="1" x14ac:dyDescent="0.3">
      <c r="A46" s="132"/>
      <c r="B46" s="524">
        <v>131</v>
      </c>
      <c r="C46" s="526" t="s">
        <v>1144</v>
      </c>
      <c r="D46" s="415"/>
      <c r="E46" s="528" t="s">
        <v>1157</v>
      </c>
      <c r="F46" s="416"/>
      <c r="G46" s="410" t="s">
        <v>1158</v>
      </c>
      <c r="H46" s="412"/>
      <c r="I46" s="141"/>
    </row>
    <row r="47" spans="1:9" ht="24" thickTop="1" thickBot="1" x14ac:dyDescent="0.3">
      <c r="A47" s="132"/>
      <c r="B47" s="524">
        <v>16</v>
      </c>
      <c r="C47" s="526" t="s">
        <v>1145</v>
      </c>
      <c r="D47" s="415"/>
      <c r="E47" s="528" t="s">
        <v>162</v>
      </c>
      <c r="F47" s="416"/>
      <c r="G47" s="410" t="s">
        <v>1158</v>
      </c>
      <c r="H47" s="412"/>
      <c r="I47" s="141"/>
    </row>
    <row r="48" spans="1:9" ht="24" thickTop="1" thickBot="1" x14ac:dyDescent="0.3">
      <c r="A48" s="132"/>
      <c r="B48" s="524">
        <v>103</v>
      </c>
      <c r="C48" s="526" t="s">
        <v>1146</v>
      </c>
      <c r="D48" s="415"/>
      <c r="E48" s="528" t="s">
        <v>1114</v>
      </c>
      <c r="F48" s="416"/>
      <c r="G48" s="410" t="s">
        <v>1158</v>
      </c>
      <c r="H48" s="412"/>
      <c r="I48" s="141"/>
    </row>
    <row r="49" spans="1:9" ht="24" thickTop="1" thickBot="1" x14ac:dyDescent="0.3">
      <c r="A49" s="132"/>
      <c r="B49" s="524">
        <v>708</v>
      </c>
      <c r="C49" s="526" t="s">
        <v>1104</v>
      </c>
      <c r="D49" s="415"/>
      <c r="E49" s="528" t="s">
        <v>1100</v>
      </c>
      <c r="F49" s="416"/>
      <c r="G49" s="410" t="s">
        <v>1158</v>
      </c>
      <c r="H49" s="412"/>
      <c r="I49" s="141"/>
    </row>
    <row r="50" spans="1:9" ht="24" thickTop="1" thickBot="1" x14ac:dyDescent="0.3">
      <c r="A50" s="132"/>
      <c r="B50" s="524">
        <v>26</v>
      </c>
      <c r="C50" s="526" t="s">
        <v>1097</v>
      </c>
      <c r="D50" s="415"/>
      <c r="E50" s="528" t="s">
        <v>1098</v>
      </c>
      <c r="F50" s="416"/>
      <c r="G50" s="410" t="s">
        <v>1158</v>
      </c>
      <c r="H50" s="412"/>
      <c r="I50" s="141"/>
    </row>
    <row r="51" spans="1:9" ht="24" thickTop="1" thickBot="1" x14ac:dyDescent="0.3">
      <c r="A51" s="132"/>
      <c r="B51" s="524">
        <v>106</v>
      </c>
      <c r="C51" s="526" t="s">
        <v>1147</v>
      </c>
      <c r="D51" s="415"/>
      <c r="E51" s="528" t="s">
        <v>1150</v>
      </c>
      <c r="F51" s="416"/>
      <c r="G51" s="410" t="s">
        <v>1158</v>
      </c>
      <c r="H51" s="412"/>
      <c r="I51" s="141"/>
    </row>
    <row r="56" spans="1:9" ht="20.25" customHeight="1" x14ac:dyDescent="0.35">
      <c r="A56" s="483" t="s">
        <v>1094</v>
      </c>
      <c r="B56" s="483"/>
      <c r="C56" s="483"/>
      <c r="D56" s="483"/>
      <c r="F56" s="413"/>
    </row>
    <row r="57" spans="1:9" ht="20.25" customHeight="1" x14ac:dyDescent="0.3">
      <c r="A57" s="114" t="s">
        <v>1092</v>
      </c>
      <c r="B57" s="114"/>
      <c r="C57" s="115"/>
      <c r="D57" s="114"/>
    </row>
    <row r="58" spans="1:9" ht="20.25" customHeight="1" x14ac:dyDescent="0.3">
      <c r="A58" s="114"/>
      <c r="B58" s="114"/>
      <c r="C58" s="115"/>
      <c r="D58" s="114"/>
    </row>
    <row r="59" spans="1:9" ht="21" x14ac:dyDescent="0.35">
      <c r="A59" s="114" t="s">
        <v>1093</v>
      </c>
      <c r="B59" s="114"/>
      <c r="C59" s="115"/>
      <c r="D59" s="114"/>
      <c r="F59" s="268"/>
    </row>
    <row r="60" spans="1:9" ht="20.25" x14ac:dyDescent="0.3">
      <c r="A60" s="114" t="s">
        <v>1092</v>
      </c>
    </row>
  </sheetData>
  <sortState ref="B12:K54">
    <sortCondition descending="1" ref="I12:I54"/>
  </sortState>
  <mergeCells count="19"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  <mergeCell ref="A56:D56"/>
    <mergeCell ref="H9:H10"/>
    <mergeCell ref="A3:E3"/>
    <mergeCell ref="A4:E4"/>
    <mergeCell ref="F3:H3"/>
    <mergeCell ref="F4:H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94"/>
      <c r="E1" s="494"/>
      <c r="F1" s="494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94"/>
      <c r="E2" s="494"/>
      <c r="F2" s="494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22" t="str">
        <f>'Кон-ты'!F9</f>
        <v>Кубок Саратовской области. Эндуро на мотоциклах - экстрим. Класс "Хобби"</v>
      </c>
      <c r="B3" s="522"/>
      <c r="C3" s="522"/>
      <c r="D3" s="522"/>
      <c r="E3" s="522"/>
      <c r="F3" s="489" t="str">
        <f>'Кон-ты'!F21</f>
        <v>Саратовская область, Вольский район</v>
      </c>
      <c r="G3" s="489"/>
      <c r="H3" s="489"/>
      <c r="I3" s="489"/>
      <c r="J3" s="491" t="str">
        <f>'Кон-ты'!F18</f>
        <v>05-07 июля 2019 года</v>
      </c>
      <c r="K3" s="492"/>
      <c r="L3" s="493"/>
    </row>
    <row r="4" spans="1:12" ht="22.5" customHeight="1" thickTop="1" thickBot="1" x14ac:dyDescent="0.3">
      <c r="A4" s="490" t="s">
        <v>569</v>
      </c>
      <c r="B4" s="490"/>
      <c r="C4" s="490"/>
      <c r="D4" s="490"/>
      <c r="E4" s="490"/>
      <c r="F4" s="490" t="s">
        <v>570</v>
      </c>
      <c r="G4" s="490"/>
      <c r="H4" s="490"/>
      <c r="I4" s="490"/>
      <c r="J4" s="421" t="s">
        <v>571</v>
      </c>
      <c r="K4" s="422"/>
      <c r="L4" s="423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98" t="s">
        <v>578</v>
      </c>
      <c r="B6" s="498"/>
      <c r="C6" s="498"/>
      <c r="D6" s="498"/>
      <c r="E6" s="498"/>
      <c r="F6" s="498"/>
      <c r="G6" s="498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499" t="s">
        <v>1065</v>
      </c>
      <c r="B8" s="502" t="s">
        <v>38</v>
      </c>
      <c r="C8" s="505" t="s">
        <v>580</v>
      </c>
      <c r="D8" s="508" t="s">
        <v>581</v>
      </c>
      <c r="E8" s="495" t="s">
        <v>582</v>
      </c>
      <c r="F8" s="495" t="s">
        <v>583</v>
      </c>
      <c r="G8" s="511" t="s">
        <v>584</v>
      </c>
      <c r="H8" s="512"/>
      <c r="I8" s="520" t="s">
        <v>585</v>
      </c>
      <c r="J8" s="521"/>
      <c r="K8" s="513" t="s">
        <v>586</v>
      </c>
      <c r="L8" s="513" t="s">
        <v>17</v>
      </c>
    </row>
    <row r="9" spans="1:12" ht="15" customHeight="1" x14ac:dyDescent="0.25">
      <c r="A9" s="500"/>
      <c r="B9" s="503"/>
      <c r="C9" s="506"/>
      <c r="D9" s="509"/>
      <c r="E9" s="496"/>
      <c r="F9" s="496"/>
      <c r="G9" s="516" t="s">
        <v>17</v>
      </c>
      <c r="H9" s="484" t="s">
        <v>18</v>
      </c>
      <c r="I9" s="516" t="s">
        <v>17</v>
      </c>
      <c r="J9" s="518" t="s">
        <v>18</v>
      </c>
      <c r="K9" s="514"/>
      <c r="L9" s="514"/>
    </row>
    <row r="10" spans="1:12" ht="15.75" customHeight="1" thickBot="1" x14ac:dyDescent="0.3">
      <c r="A10" s="501"/>
      <c r="B10" s="504"/>
      <c r="C10" s="507"/>
      <c r="D10" s="510"/>
      <c r="E10" s="497"/>
      <c r="F10" s="497"/>
      <c r="G10" s="517"/>
      <c r="H10" s="485"/>
      <c r="I10" s="517"/>
      <c r="J10" s="519"/>
      <c r="K10" s="515"/>
      <c r="L10" s="515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  <mergeCell ref="I9:I10"/>
    <mergeCell ref="J9:J10"/>
    <mergeCell ref="F3:I3"/>
    <mergeCell ref="F4:I4"/>
    <mergeCell ref="L8:L10"/>
    <mergeCell ref="J3:L3"/>
    <mergeCell ref="J4:L4"/>
    <mergeCell ref="I8:J8"/>
    <mergeCell ref="K8:K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94"/>
      <c r="E1" s="494"/>
      <c r="F1" s="494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4"/>
      <c r="E2" s="494"/>
      <c r="F2" s="494"/>
      <c r="G2" s="121"/>
      <c r="H2" s="121"/>
      <c r="I2" s="121"/>
      <c r="J2" s="121"/>
      <c r="K2" s="121"/>
    </row>
    <row r="3" spans="1:11" ht="77.25" customHeight="1" thickTop="1" thickBot="1" x14ac:dyDescent="0.3">
      <c r="A3" s="522" t="str">
        <f>'Кон-ты'!F10</f>
        <v>Кубок Саратовской области. Эндуро на мотоциклах - экстрим. Класс "Lite"</v>
      </c>
      <c r="B3" s="522"/>
      <c r="C3" s="522"/>
      <c r="D3" s="522"/>
      <c r="E3" s="522"/>
      <c r="F3" s="489" t="str">
        <f>'Кон-ты'!F21</f>
        <v>Саратовская область, Вольский район</v>
      </c>
      <c r="G3" s="489"/>
      <c r="H3" s="489"/>
      <c r="I3" s="489"/>
      <c r="J3" s="489" t="str">
        <f>'Кон-ты'!F18</f>
        <v>05-07 июля 2019 года</v>
      </c>
      <c r="K3" s="489"/>
    </row>
    <row r="4" spans="1:11" ht="22.5" customHeight="1" thickTop="1" thickBot="1" x14ac:dyDescent="0.3">
      <c r="A4" s="490" t="s">
        <v>569</v>
      </c>
      <c r="B4" s="490"/>
      <c r="C4" s="490"/>
      <c r="D4" s="490"/>
      <c r="E4" s="490"/>
      <c r="F4" s="490" t="s">
        <v>570</v>
      </c>
      <c r="G4" s="490"/>
      <c r="H4" s="490"/>
      <c r="I4" s="490"/>
      <c r="J4" s="490" t="s">
        <v>571</v>
      </c>
      <c r="K4" s="490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8" t="s">
        <v>578</v>
      </c>
      <c r="B6" s="498"/>
      <c r="C6" s="498"/>
      <c r="D6" s="498"/>
      <c r="E6" s="498"/>
      <c r="F6" s="498"/>
      <c r="G6" s="498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9" t="s">
        <v>579</v>
      </c>
      <c r="B8" s="502" t="s">
        <v>38</v>
      </c>
      <c r="C8" s="505" t="s">
        <v>580</v>
      </c>
      <c r="D8" s="508" t="s">
        <v>581</v>
      </c>
      <c r="E8" s="495" t="s">
        <v>582</v>
      </c>
      <c r="F8" s="495" t="s">
        <v>583</v>
      </c>
      <c r="G8" s="511" t="s">
        <v>584</v>
      </c>
      <c r="H8" s="512"/>
      <c r="I8" s="520" t="s">
        <v>585</v>
      </c>
      <c r="J8" s="521"/>
      <c r="K8" s="513" t="s">
        <v>586</v>
      </c>
    </row>
    <row r="9" spans="1:11" ht="15" customHeight="1" x14ac:dyDescent="0.25">
      <c r="A9" s="500"/>
      <c r="B9" s="503"/>
      <c r="C9" s="506"/>
      <c r="D9" s="509"/>
      <c r="E9" s="496"/>
      <c r="F9" s="496"/>
      <c r="G9" s="516" t="s">
        <v>17</v>
      </c>
      <c r="H9" s="484" t="s">
        <v>18</v>
      </c>
      <c r="I9" s="516" t="s">
        <v>17</v>
      </c>
      <c r="J9" s="518" t="s">
        <v>18</v>
      </c>
      <c r="K9" s="514"/>
    </row>
    <row r="10" spans="1:11" ht="15.75" customHeight="1" thickBot="1" x14ac:dyDescent="0.3">
      <c r="A10" s="501"/>
      <c r="B10" s="504"/>
      <c r="C10" s="507"/>
      <c r="D10" s="510"/>
      <c r="E10" s="497"/>
      <c r="F10" s="497"/>
      <c r="G10" s="517"/>
      <c r="H10" s="485"/>
      <c r="I10" s="517"/>
      <c r="J10" s="519"/>
      <c r="K10" s="515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D1:F2"/>
    <mergeCell ref="A3:E3"/>
    <mergeCell ref="F3:I3"/>
    <mergeCell ref="J3:K3"/>
    <mergeCell ref="A4:E4"/>
    <mergeCell ref="F4:I4"/>
    <mergeCell ref="J4:K4"/>
    <mergeCell ref="A6:G6"/>
    <mergeCell ref="A8:A10"/>
    <mergeCell ref="B8:B10"/>
    <mergeCell ref="C8:C10"/>
    <mergeCell ref="D8:D10"/>
    <mergeCell ref="E8:E10"/>
    <mergeCell ref="F8:F10"/>
    <mergeCell ref="G8:H8"/>
    <mergeCell ref="I8:J8"/>
    <mergeCell ref="K8:K10"/>
    <mergeCell ref="G9:G10"/>
    <mergeCell ref="H9:H10"/>
    <mergeCell ref="I9:I10"/>
    <mergeCell ref="J9:J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8" t="str">
        <f>('Кон-ты'!F4)&amp;" "&amp;'Кон-ты'!F2&amp;""</f>
        <v xml:space="preserve">КУБОК РОССИИ. Эндуро на мотоциклах - экстрим. Финал 2019 год. </v>
      </c>
      <c r="B6" s="419"/>
      <c r="C6" s="419"/>
      <c r="D6" s="419"/>
      <c r="E6" s="420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1" t="s">
        <v>569</v>
      </c>
      <c r="B7" s="422"/>
      <c r="C7" s="422"/>
      <c r="D7" s="422"/>
      <c r="E7" s="423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4" t="s">
        <v>956</v>
      </c>
      <c r="B10" s="425"/>
      <c r="C10" s="425"/>
      <c r="D10" s="425"/>
      <c r="E10" s="425"/>
      <c r="F10" s="425"/>
      <c r="G10" s="426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7" t="s">
        <v>957</v>
      </c>
      <c r="B44" s="428"/>
      <c r="C44" s="428"/>
      <c r="D44" s="428"/>
      <c r="E44" s="428"/>
      <c r="F44" s="428"/>
      <c r="G44" s="429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30" t="s">
        <v>958</v>
      </c>
      <c r="B80" s="431"/>
      <c r="C80" s="431"/>
      <c r="D80" s="431"/>
      <c r="E80" s="431"/>
      <c r="F80" s="431"/>
      <c r="G80" s="432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7" t="str">
        <f>"Главный судья: _________________ "&amp;'Кон-ты'!F22&amp;""</f>
        <v>Главный судья: _________________ Рябов А.В.</v>
      </c>
      <c r="B84" s="417"/>
      <c r="C84" s="417"/>
      <c r="D84" s="417"/>
      <c r="E84" s="433" t="str">
        <f>"Главный секретарь: _________________ "&amp;'Кон-ты'!F23&amp;""</f>
        <v>Главный секретарь: _________________ Дмитриева А.И.</v>
      </c>
      <c r="F84" s="433"/>
      <c r="G84" s="433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8" t="str">
        <f>('Кон-ты'!F4)&amp;" "&amp;'Кон-ты'!F2&amp;""</f>
        <v xml:space="preserve">КУБОК РОССИИ. Эндуро на мотоциклах - экстрим. Финал 2019 год. </v>
      </c>
      <c r="B6" s="419"/>
      <c r="C6" s="419"/>
      <c r="D6" s="419"/>
      <c r="E6" s="420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1" t="s">
        <v>569</v>
      </c>
      <c r="B7" s="422"/>
      <c r="C7" s="422"/>
      <c r="D7" s="422"/>
      <c r="E7" s="423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4" t="s">
        <v>956</v>
      </c>
      <c r="B10" s="425"/>
      <c r="C10" s="425"/>
      <c r="D10" s="425"/>
      <c r="E10" s="425"/>
      <c r="F10" s="425"/>
      <c r="G10" s="426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7" t="str">
        <f>"Главный судья: _________________ "&amp;'Кон-ты'!F22&amp;""</f>
        <v>Главный судья: _________________ Рябов А.В.</v>
      </c>
      <c r="B45" s="417"/>
      <c r="C45" s="417"/>
      <c r="D45" s="417"/>
      <c r="E45" s="433" t="str">
        <f>"Главный секретарь: _________________ "&amp;'Кон-ты'!F23&amp;""</f>
        <v>Главный секретарь: _________________ Дмитриева А.И.</v>
      </c>
      <c r="F45" s="433"/>
      <c r="G45" s="433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50" t="s">
        <v>27</v>
      </c>
      <c r="B2" s="453" t="s">
        <v>0</v>
      </c>
      <c r="C2" s="443" t="s">
        <v>1</v>
      </c>
      <c r="D2" s="467" t="s">
        <v>35</v>
      </c>
      <c r="E2" s="456" t="s">
        <v>2</v>
      </c>
      <c r="F2" s="440" t="s">
        <v>3</v>
      </c>
      <c r="G2" s="459"/>
      <c r="H2" s="442"/>
      <c r="I2" s="463" t="s">
        <v>6</v>
      </c>
      <c r="J2" s="459"/>
      <c r="K2" s="464"/>
      <c r="L2" s="470" t="s">
        <v>598</v>
      </c>
      <c r="M2" s="471"/>
      <c r="N2" s="472"/>
      <c r="O2" s="440" t="s">
        <v>32</v>
      </c>
      <c r="P2" s="459"/>
      <c r="Q2" s="442"/>
      <c r="R2" s="449"/>
      <c r="S2" s="449"/>
      <c r="T2" s="449"/>
      <c r="U2" s="453" t="s">
        <v>13</v>
      </c>
      <c r="V2" s="443" t="s">
        <v>14</v>
      </c>
      <c r="W2" s="446" t="s">
        <v>15</v>
      </c>
      <c r="X2" s="434" t="s">
        <v>16</v>
      </c>
      <c r="Y2" s="434" t="s">
        <v>17</v>
      </c>
      <c r="Z2" s="437" t="s">
        <v>18</v>
      </c>
    </row>
    <row r="3" spans="1:26" x14ac:dyDescent="0.25">
      <c r="A3" s="451"/>
      <c r="B3" s="454"/>
      <c r="C3" s="444"/>
      <c r="D3" s="468"/>
      <c r="E3" s="457"/>
      <c r="F3" s="460"/>
      <c r="G3" s="461"/>
      <c r="H3" s="462"/>
      <c r="I3" s="465"/>
      <c r="J3" s="461"/>
      <c r="K3" s="466"/>
      <c r="L3" s="473"/>
      <c r="M3" s="474"/>
      <c r="N3" s="475"/>
      <c r="O3" s="460"/>
      <c r="P3" s="461"/>
      <c r="Q3" s="462"/>
      <c r="R3" s="440" t="s">
        <v>12</v>
      </c>
      <c r="S3" s="441"/>
      <c r="T3" s="442"/>
      <c r="U3" s="454"/>
      <c r="V3" s="444"/>
      <c r="W3" s="447"/>
      <c r="X3" s="435"/>
      <c r="Y3" s="435"/>
      <c r="Z3" s="438"/>
    </row>
    <row r="4" spans="1:26" ht="57" customHeight="1" thickBot="1" x14ac:dyDescent="0.3">
      <c r="A4" s="452"/>
      <c r="B4" s="455"/>
      <c r="C4" s="445"/>
      <c r="D4" s="469"/>
      <c r="E4" s="458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55"/>
      <c r="V4" s="445"/>
      <c r="W4" s="448"/>
      <c r="X4" s="436"/>
      <c r="Y4" s="436"/>
      <c r="Z4" s="439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  <mergeCell ref="X2:X4"/>
    <mergeCell ref="Y2:Y4"/>
    <mergeCell ref="Z2:Z4"/>
    <mergeCell ref="R3:T3"/>
    <mergeCell ref="V2:V4"/>
    <mergeCell ref="W2:W4"/>
    <mergeCell ref="R2:T2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50" t="s">
        <v>27</v>
      </c>
      <c r="B1" s="453" t="s">
        <v>0</v>
      </c>
      <c r="C1" s="443" t="s">
        <v>1</v>
      </c>
      <c r="D1" s="467" t="s">
        <v>35</v>
      </c>
      <c r="E1" s="456" t="s">
        <v>2</v>
      </c>
      <c r="F1" s="440" t="s">
        <v>3</v>
      </c>
      <c r="G1" s="459"/>
      <c r="H1" s="442"/>
      <c r="I1" s="463" t="s">
        <v>6</v>
      </c>
      <c r="J1" s="459"/>
      <c r="K1" s="464"/>
      <c r="L1" s="470" t="s">
        <v>598</v>
      </c>
      <c r="M1" s="471"/>
      <c r="N1" s="472"/>
      <c r="O1" s="440" t="s">
        <v>32</v>
      </c>
      <c r="P1" s="459"/>
      <c r="Q1" s="442"/>
      <c r="R1" s="449"/>
      <c r="S1" s="449"/>
      <c r="T1" s="449"/>
      <c r="U1" s="453" t="s">
        <v>13</v>
      </c>
      <c r="V1" s="443" t="s">
        <v>14</v>
      </c>
      <c r="W1" s="446" t="s">
        <v>15</v>
      </c>
      <c r="X1" s="434" t="s">
        <v>16</v>
      </c>
      <c r="Y1" s="434" t="s">
        <v>17</v>
      </c>
      <c r="Z1" s="437" t="s">
        <v>18</v>
      </c>
    </row>
    <row r="2" spans="1:26" ht="18.75" x14ac:dyDescent="0.25">
      <c r="A2" s="451"/>
      <c r="B2" s="454"/>
      <c r="C2" s="444"/>
      <c r="D2" s="468"/>
      <c r="E2" s="457"/>
      <c r="F2" s="460"/>
      <c r="G2" s="461"/>
      <c r="H2" s="462"/>
      <c r="I2" s="465"/>
      <c r="J2" s="461"/>
      <c r="K2" s="466"/>
      <c r="L2" s="473"/>
      <c r="M2" s="474"/>
      <c r="N2" s="475"/>
      <c r="O2" s="460"/>
      <c r="P2" s="461"/>
      <c r="Q2" s="462"/>
      <c r="R2" s="440" t="s">
        <v>12</v>
      </c>
      <c r="S2" s="441"/>
      <c r="T2" s="442"/>
      <c r="U2" s="454"/>
      <c r="V2" s="444"/>
      <c r="W2" s="447"/>
      <c r="X2" s="435"/>
      <c r="Y2" s="435"/>
      <c r="Z2" s="438"/>
    </row>
    <row r="3" spans="1:26" ht="48" thickBot="1" x14ac:dyDescent="0.3">
      <c r="A3" s="452"/>
      <c r="B3" s="455"/>
      <c r="C3" s="445"/>
      <c r="D3" s="469"/>
      <c r="E3" s="458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55"/>
      <c r="V3" s="445"/>
      <c r="W3" s="448"/>
      <c r="X3" s="436"/>
      <c r="Y3" s="436"/>
      <c r="Z3" s="439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I1:K2"/>
    <mergeCell ref="A1:A3"/>
    <mergeCell ref="B1:B3"/>
    <mergeCell ref="C1:C3"/>
    <mergeCell ref="D1:D3"/>
    <mergeCell ref="E1:E3"/>
    <mergeCell ref="F1:H2"/>
    <mergeCell ref="L1:N2"/>
    <mergeCell ref="O1:Q2"/>
    <mergeCell ref="R1:T1"/>
    <mergeCell ref="U1:U3"/>
    <mergeCell ref="V1:V3"/>
    <mergeCell ref="W1:W3"/>
    <mergeCell ref="X1:X3"/>
    <mergeCell ref="Y1:Y3"/>
    <mergeCell ref="Z1:Z3"/>
    <mergeCell ref="R2:T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50" t="s">
        <v>27</v>
      </c>
      <c r="B2" s="453" t="s">
        <v>0</v>
      </c>
      <c r="C2" s="443" t="s">
        <v>1</v>
      </c>
      <c r="D2" s="467" t="s">
        <v>35</v>
      </c>
      <c r="E2" s="456" t="s">
        <v>2</v>
      </c>
      <c r="F2" s="440" t="s">
        <v>3</v>
      </c>
      <c r="G2" s="459"/>
      <c r="H2" s="442"/>
      <c r="I2" s="463" t="s">
        <v>6</v>
      </c>
      <c r="J2" s="459"/>
      <c r="K2" s="464"/>
      <c r="L2" s="470" t="s">
        <v>598</v>
      </c>
      <c r="M2" s="471"/>
      <c r="N2" s="472"/>
      <c r="O2" s="449"/>
      <c r="P2" s="449"/>
      <c r="Q2" s="449"/>
      <c r="R2" s="449"/>
      <c r="S2" s="449"/>
      <c r="T2" s="449"/>
      <c r="U2" s="453" t="s">
        <v>13</v>
      </c>
      <c r="V2" s="443" t="s">
        <v>14</v>
      </c>
      <c r="W2" s="446" t="s">
        <v>15</v>
      </c>
      <c r="X2" s="434" t="s">
        <v>838</v>
      </c>
      <c r="Y2" s="434" t="s">
        <v>17</v>
      </c>
      <c r="Z2" s="437" t="s">
        <v>18</v>
      </c>
    </row>
    <row r="3" spans="1:26" x14ac:dyDescent="0.25">
      <c r="A3" s="451"/>
      <c r="B3" s="454"/>
      <c r="C3" s="444"/>
      <c r="D3" s="468"/>
      <c r="E3" s="457"/>
      <c r="F3" s="460"/>
      <c r="G3" s="461"/>
      <c r="H3" s="462"/>
      <c r="I3" s="465"/>
      <c r="J3" s="461"/>
      <c r="K3" s="466"/>
      <c r="L3" s="473"/>
      <c r="M3" s="474"/>
      <c r="N3" s="475"/>
      <c r="O3" s="440" t="s">
        <v>659</v>
      </c>
      <c r="P3" s="441"/>
      <c r="Q3" s="442"/>
      <c r="R3" s="440" t="s">
        <v>12</v>
      </c>
      <c r="S3" s="441"/>
      <c r="T3" s="442"/>
      <c r="U3" s="454"/>
      <c r="V3" s="444"/>
      <c r="W3" s="447"/>
      <c r="X3" s="435"/>
      <c r="Y3" s="435"/>
      <c r="Z3" s="438"/>
    </row>
    <row r="4" spans="1:26" ht="57" customHeight="1" thickBot="1" x14ac:dyDescent="0.3">
      <c r="A4" s="452"/>
      <c r="B4" s="455"/>
      <c r="C4" s="445"/>
      <c r="D4" s="469"/>
      <c r="E4" s="458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55"/>
      <c r="V4" s="445"/>
      <c r="W4" s="448"/>
      <c r="X4" s="436"/>
      <c r="Y4" s="436"/>
      <c r="Z4" s="439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W2:W4"/>
    <mergeCell ref="X2:X4"/>
    <mergeCell ref="Y2:Y4"/>
    <mergeCell ref="Z2:Z4"/>
    <mergeCell ref="R3:T3"/>
    <mergeCell ref="U2:U4"/>
    <mergeCell ref="V2:V4"/>
    <mergeCell ref="O2:Q2"/>
    <mergeCell ref="O3:Q3"/>
    <mergeCell ref="I2:K3"/>
    <mergeCell ref="L2:N3"/>
    <mergeCell ref="R2:T2"/>
    <mergeCell ref="F2:H3"/>
    <mergeCell ref="A2:A4"/>
    <mergeCell ref="B2:B4"/>
    <mergeCell ref="C2:C4"/>
    <mergeCell ref="D2:D4"/>
    <mergeCell ref="E2:E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Абс.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2025-06-01T08:55:06Z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