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Абс.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30" i="14" l="1"/>
  <c r="I24" i="14" l="1"/>
  <c r="I25" i="14"/>
  <c r="I26" i="14"/>
  <c r="I27" i="14"/>
  <c r="I28" i="14"/>
  <c r="I29" i="14"/>
  <c r="I12" i="14" l="1"/>
  <c r="I13" i="14"/>
  <c r="I14" i="14"/>
  <c r="I15" i="14"/>
  <c r="I16" i="14"/>
  <c r="I17" i="14"/>
  <c r="I18" i="14"/>
  <c r="I19" i="14"/>
  <c r="I20" i="14"/>
  <c r="I21" i="14"/>
  <c r="I22" i="14"/>
  <c r="I23" i="14"/>
  <c r="I11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<sst xmlns="http://schemas.openxmlformats.org/spreadsheetml/2006/main" count="3665" uniqueCount="1130">
  <si>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</si>
  <si>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</si>
  <si>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</si>
  <si>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</si>
  <si>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</si>
  <si>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</si>
  <si>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</si>
  <si>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</si>
  <si>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</si>
  <si>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</si>
  <si>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</si>
  <si>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</si>
  <si>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</si>
  <si>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</si>
  <si>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</si>
  <si>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</si>
  <si>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</si>
  <si>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</si>
  <si>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</si>
  <si>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</si>
  <si>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</si>
  <si>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</si>
  <si>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</si>
  <si>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</si>
  <si>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</si>
  <si>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</si>
  <si>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</si>
  <si>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</si>
  <si>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</si>
  <si>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</si>
  <si>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</si>
  <si>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</si>
  <si>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</si>
  <si>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</si>
  <si>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</si>
  <si>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</si>
  <si>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</si>
  <si>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</si>
  <si>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</si>
  <si>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</si>
  <si>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</si>
  <si>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</si>
  <si>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</si>
  <si>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</si>
  <si>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</si>
  <si>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</si>
  <si>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</si>
  <si>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</si>
  <si>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</si>
  <si>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</si>
  <si>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</si>
  <si>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</si>
  <si>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</si>
  <si>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</si>
  <si>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</si>
  <si>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</si>
  <si>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</si>
  <si>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</si>
  <si>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</si>
  <si>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</si>
  <si>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</si>
  <si>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</si>
  <si>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</si>
  <si>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</si>
  <si>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</si>
  <si>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</si>
  <si>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</si>
  <si>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</si>
  <si>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</si>
  <si>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</si>
  <si>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</si>
  <si>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</si>
  <si>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</si>
  <si>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</si>
  <si>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</si>
  <si>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</si>
  <si>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</si>
  <si>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</si>
  <si>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</si>
  <si>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</si>
  <si>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</si>
  <si>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</si>
  <si>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</si>
  <si>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</si>
  <si>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</si>
  <si>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</si>
  <si>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</si>
  <si>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</si>
  <si>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</si>
  <si>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</si>
  <si>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</si>
  <si>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</si>
  <si>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</si>
  <si>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</si>
  <si>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</si>
  <si>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</si>
  <si>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</si>
  <si>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</si>
  <si>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</si>
  <si>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</si>
  <si>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</si>
  <si>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</si>
  <si>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</si>
  <si>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</si>
  <si>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</si>
  <si>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</si>
  <si>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</si>
  <si>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</si>
  <si>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</si>
  <si>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</si>
  <si>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</si>
  <si>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</si>
  <si>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</si>
  <si>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</si>
  <si>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</si>
  <si>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</si>
  <si>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</si>
  <si>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</si>
  <si>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</si>
  <si>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</si>
  <si>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</si>
  <si>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</si>
  <si>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</si>
  <si>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</si>
  <si>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</si>
  <si>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</si>
  <si>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</si>
  <si>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</si>
  <si>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</si>
  <si>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</si>
  <si>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</si>
  <si>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</si>
  <si>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</si>
  <si>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</si>
  <si>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</si>
  <si>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</si>
  <si>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</si>
  <si>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</si>
  <si>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</si>
  <si>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</si>
  <si>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</si>
  <si>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</si>
  <si>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</si>
  <si>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</si>
  <si>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</si>
  <si>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</si>
  <si>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</si>
  <si>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</si>
  <si>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</si>
  <si>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</si>
  <si>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</si>
  <si>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</si>
  <si>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</si>
  <si>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</si>
  <si>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</si>
  <si>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</si>
  <si>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</si>
  <si>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</si>
  <si>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</si>
  <si>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</si>
  <si>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</si>
  <si>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</si>
  <si>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</si>
  <si>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</si>
  <si>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</si>
  <si>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</si>
  <si>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</si>
  <si>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</si>
  <si>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</si>
  <si>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</si>
  <si>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</si>
  <si>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</si>
  <si>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</si>
  <si>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</si>
  <si>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</si>
  <si>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</si>
  <si>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</si>
  <si>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</si>
  <si>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</si>
  <si>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</si>
  <si>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</si>
  <si>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</si>
  <si>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</si>
  <si>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</si>
  <si>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</si>
  <si>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</si>
  <si>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</si>
  <si>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</si>
  <si>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</si>
  <si>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</si>
  <si>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</si>
  <si>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</si>
  <si>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</si>
  <si>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</si>
  <si>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</si>
  <si>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</si>
  <si>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</si>
  <si>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</si>
  <si>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</si>
  <si>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</si>
  <si>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</si>
  <si>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</si>
  <si>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</si>
  <si>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</si>
  <si>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</si>
  <si>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</si>
  <si>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</si>
  <si>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</si>
  <si>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</si>
  <si>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</si>
  <si>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</si>
  <si>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</si>
  <si>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</si>
  <si>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</si>
  <si>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</si>
  <si>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</si>
  <si>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</si>
  <si>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</si>
  <si>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</si>
  <si>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</si>
  <si>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</si>
  <si>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</si>
  <si>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</si>
  <si>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</si>
  <si>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</si>
  <si>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</si>
  <si>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</si>
  <si>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</si>
  <si>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</si>
  <si>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</si>
  <si>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</si>
  <si>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</si>
  <si>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</si>
  <si>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</si>
  <si>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</si>
  <si>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</si>
  <si>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</si>
  <si>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</si>
  <si>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</si>
  <si>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</si>
  <si>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</si>
  <si>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</si>
  <si>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</si>
  <si>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</si>
  <si>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</si>
  <si>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</si>
  <si>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</si>
  <si>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</si>
  <si>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</si>
  <si>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</si>
  <si>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</si>
  <si>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</si>
  <si>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</si>
  <si>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</si>
  <si>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</si>
  <si>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</si>
  <si>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</si>
  <si>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</si>
  <si>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</si>
  <si>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</si>
  <si>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</si>
  <si>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</si>
  <si>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</si>
  <si>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</si>
  <si>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</si>
  <si>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</si>
  <si>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</si>
  <si>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</si>
  <si>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</si>
  <si>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</si>
  <si>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</si>
  <si>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</si>
  <si>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</si>
  <si>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</si>
  <si>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</si>
  <si>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</si>
  <si>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</si>
  <si>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</si>
  <si>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</si>
  <si>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</si>
  <si>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</si>
  <si>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</si>
  <si>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</si>
  <si>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</si>
  <si>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</si>
  <si>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</si>
  <si>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</si>
  <si>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</si>
  <si>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</si>
  <si>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</si>
  <si>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</si>
  <si>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</si>
  <si>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</si>
  <si>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</si>
  <si>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</si>
  <si>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</si>
  <si>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</si>
  <si>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</si>
  <si>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</si>
  <si>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</si>
  <si>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</si>
  <si>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</si>
  <si>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</si>
  <si>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</si>
  <si>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</si>
  <si>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</si>
  <si>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</si>
  <si>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</si>
  <si>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</si>
  <si>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</si>
  <si>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</si>
  <si>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</si>
  <si>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</si>
  <si>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</si>
  <si>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</si>
  <si>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</si>
  <si>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</si>
  <si>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</si>
  <si>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</si>
  <si>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</si>
  <si>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</si>
  <si>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</si>
  <si>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</si>
  <si>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</si>
  <si>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</si>
  <si>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</si>
  <si>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</si>
  <si>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</si>
  <si>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</si>
  <si>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</si>
  <si>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</si>
  <si>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</si>
  <si>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</si>
  <si>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</si>
  <si>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</si>
  <si>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</si>
  <si>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</si>
  <si>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</si>
  <si>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</si>
  <si>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</si>
  <si>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</si>
  <si>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</si>
  <si>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</si>
  <si>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</si>
  <si>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</si>
  <si>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</si>
  <si>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</si>
  <si>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</si>
  <si>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</si>
  <si>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</si>
  <si>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</si>
  <si>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</si>
  <si>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</si>
  <si>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</si>
  <si>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</si>
  <si>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</si>
  <si>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</si>
  <si>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</si>
  <si>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</si>
  <si>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</si>
  <si>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</si>
  <si>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</si>
  <si>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</si>
  <si>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</si>
  <si>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</si>
  <si>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</si>
  <si>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</si>
  <si>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</si>
  <si>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</si>
  <si>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</si>
  <si>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</si>
  <si>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</si>
  <si>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</si>
  <si>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</si>
  <si>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</si>
  <si>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</si>
  <si>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</si>
  <si>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</si>
  <si>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</si>
  <si>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</si>
  <si>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</si>
  <si>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</si>
  <si>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</si>
  <si>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</si>
  <si>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</si>
  <si>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</si>
  <si>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</si>
  <si>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</si>
  <si>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</si>
  <si>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</si>
  <si>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</si>
  <si>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</si>
  <si>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</si>
  <si>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</si>
  <si>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</si>
  <si>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</si>
  <si>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</si>
  <si>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</si>
  <si>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</si>
  <si>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</si>
  <si>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</si>
  <si>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</si>
  <si>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</si>
  <si>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</si>
  <si>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</si>
  <si>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</si>
  <si>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</si>
  <si>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</si>
  <si>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</si>
  <si>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</si>
  <si>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</si>
  <si>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</si>
  <si>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</si>
  <si>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</si>
  <si>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</si>
  <si>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</si>
  <si>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</si>
  <si>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</si>
  <si>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</si>
  <si>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</si>
  <si>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</si>
  <si>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</si>
  <si>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</si>
  <si>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</si>
  <si>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</si>
  <si>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</si>
  <si>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</si>
  <si>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</si>
  <si>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</si>
  <si>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</si>
  <si>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</si>
  <si>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</si>
  <si>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</si>
  <si>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</si>
  <si>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</si>
  <si>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</si>
  <si>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</si>
  <si>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</si>
  <si>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</si>
  <si>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</si>
  <si>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</si>
  <si>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</si>
  <si>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</si>
  <si>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</si>
  <si>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</si>
  <si>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</si>
  <si>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</si>
  <si>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</si>
  <si>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</si>
  <si>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</si>
  <si>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</si>
  <si>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</si>
  <si>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</si>
  <si>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</si>
  <si>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</si>
  <si>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</si>
  <si>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</si>
  <si>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</si>
  <si>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</si>
  <si>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</si>
  <si>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</si>
  <si>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</si>
  <si>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</si>
  <si>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</si>
  <si>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</si>
  <si>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</si>
  <si>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</si>
  <si>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</si>
  <si>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</si>
  <si>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</si>
  <si>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</si>
  <si>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</si>
  <si>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</si>
  <si>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</si>
  <si>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</si>
  <si>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</si>
  <si>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</si>
  <si>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</si>
  <si>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</si>
  <si>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</si>
  <si>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</si>
  <si>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</si>
  <si>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</si>
  <si>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</si>
  <si>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</si>
  <si>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</si>
  <si>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</si>
  <si>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</si>
  <si>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</si>
  <si>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</si>
  <si>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</si>
  <si>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</si>
  <si>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</si>
  <si>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</si>
  <si>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</si>
  <si>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</si>
  <si>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</si>
  <si>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</si>
  <si>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</si>
  <si>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</si>
  <si>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</si>
  <si>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</si>
  <si>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</si>
  <si>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</si>
  <si>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</si>
  <si>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</si>
  <si>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</si>
  <si>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</si>
  <si>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</si>
  <si>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</si>
  <si>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</si>
  <si>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</si>
  <si>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</si>
  <si>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</si>
  <si>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</si>
  <si>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</si>
  <si>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</si>
  <si>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</si>
  <si>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</si>
  <si>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</si>
  <si>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</si>
  <si>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</si>
  <si>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</si>
  <si>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</si>
  <si>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</si>
  <si>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</si>
  <si>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</si>
  <si>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</si>
  <si>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</si>
  <si>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</si>
  <si>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</si>
  <si>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</si>
  <si>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</si>
  <si>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</si>
  <si>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</si>
  <si>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</si>
  <si>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</si>
  <si>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</si>
  <si>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</si>
  <si>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</si>
  <si>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</si>
  <si>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</si>
  <si>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</si>
  <si>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</si>
  <si>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</si>
  <si>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</si>
  <si>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</si>
  <si>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</si>
  <si>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</si>
  <si>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</si>
  <si>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</si>
  <si>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</si>
  <si>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</si>
  <si>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</si>
  <si>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</si>
  <si>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</si>
  <si>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</si>
  <si>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</si>
  <si>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</si>
  <si>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</si>
  <si>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</si>
  <si>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</si>
  <si>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</si>
  <si>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</si>
  <si>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</si>
  <si>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</si>
  <si>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</si>
  <si>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</si>
  <si>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</si>
  <si>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</si>
  <si>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</si>
  <si>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</si>
  <si>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</si>
  <si>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</si>
  <si>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</si>
  <si>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</si>
  <si>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</si>
  <si>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</si>
  <si>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</si>
  <si>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</si>
  <si>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</si>
  <si>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</si>
  <si>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</si>
  <si>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</si>
  <si>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</si>
  <si>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</si>
  <si>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</si>
  <si>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</si>
  <si>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</si>
  <si>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</si>
  <si>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</si>
  <si>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</si>
  <si>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</si>
  <si>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</si>
  <si>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</si>
  <si>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</si>
  <si>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</si>
  <si>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</si>
  <si>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</si>
  <si>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</si>
  <si>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</si>
  <si>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</si>
  <si>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</si>
  <si>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</si>
  <si>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</si>
  <si>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</si>
  <si>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</si>
  <si>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</si>
  <si>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</si>
  <si>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</si>
  <si>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</si>
  <si>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</si>
  <si>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</si>
  <si>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</si>
  <si>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</si>
  <si>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</si>
  <si>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</si>
  <si>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</si>
  <si>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</si>
  <si>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</si>
  <si>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</si>
  <si>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</si>
  <si>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</si>
  <si>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</si>
  <si>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</si>
  <si>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</si>
  <si>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</si>
  <si>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</si>
  <si>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</si>
  <si>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</si>
  <si>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</si>
  <si>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</si>
  <si>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</si>
  <si>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</si>
  <si>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</si>
  <si>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</si>
  <si>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</si>
  <si>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</si>
  <si>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</si>
  <si>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</si>
  <si>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</si>
  <si>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</si>
  <si>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</si>
  <si>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</si>
  <si>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</si>
  <si>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</si>
  <si>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</si>
  <si>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</si>
  <si>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</si>
  <si>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</si>
  <si>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</si>
  <si>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</si>
  <si>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</si>
  <si>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</si>
  <si>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</si>
  <si>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</si>
  <si>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</si>
  <si>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</si>
  <si>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</si>
  <si>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</si>
  <si>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</si>
  <si>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</si>
  <si>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</si>
  <si>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</si>
  <si>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</si>
  <si>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</si>
  <si>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</si>
  <si>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</si>
  <si>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</si>
  <si>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</si>
  <si>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</si>
  <si>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</si>
  <si>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</si>
  <si>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</si>
  <si>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</si>
  <si>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</si>
  <si>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</si>
  <si>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</si>
  <si>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</si>
  <si>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</si>
  <si>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</si>
  <si>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</si>
  <si>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</si>
  <si>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</si>
  <si>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</si>
  <si>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</si>
  <si>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</si>
  <si>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</si>
  <si>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</si>
  <si>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</si>
  <si>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</si>
  <si>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</si>
  <si>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</si>
  <si>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</si>
  <si>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</si>
  <si>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</si>
  <si>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</si>
  <si>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</si>
  <si>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</si>
  <si>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</si>
  <si>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</si>
  <si>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</si>
  <si>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</si>
  <si>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</si>
  <si>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</si>
  <si>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</si>
  <si>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</si>
  <si>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</si>
  <si>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</si>
  <si>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</si>
  <si>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</si>
  <si>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</si>
  <si>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</si>
  <si>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</si>
  <si>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</si>
  <si>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</si>
  <si>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</si>
  <si>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</si>
  <si>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</si>
  <si>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</si>
  <si>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</si>
  <si>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</si>
  <si>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</si>
  <si>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</si>
  <si>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</si>
  <si>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</si>
  <si>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</si>
  <si>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</si>
  <si>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</si>
  <si>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</si>
  <si>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</si>
  <si>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</si>
  <si>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</si>
  <si>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</si>
  <si>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</si>
  <si>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</si>
  <si>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</si>
  <si>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</si>
  <si>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</si>
  <si>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</si>
  <si>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</si>
  <si>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</si>
  <si>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</si>
  <si>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</si>
  <si>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</si>
  <si>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</si>
  <si>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</si>
  <si>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</si>
  <si>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</si>
  <si>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</si>
  <si>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</si>
  <si>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</si>
  <si>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</si>
  <si>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</si>
  <si>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</si>
  <si>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</si>
  <si>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</si>
  <si>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</si>
  <si>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</si>
  <si>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</si>
  <si>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</si>
  <si>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</si>
  <si>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</si>
  <si>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</si>
  <si>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</si>
  <si>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</si>
  <si>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</si>
  <si>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</si>
  <si>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</si>
  <si>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</si>
  <si>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</si>
  <si>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</si>
  <si>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</si>
  <si>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</si>
  <si>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</si>
  <si>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</si>
  <si>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</si>
  <si>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</si>
  <si>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</si>
  <si>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</si>
  <si>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</si>
  <si>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</si>
  <si>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</si>
  <si>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</si>
  <si>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</si>
  <si>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</si>
  <si>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</si>
  <si>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</si>
  <si>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</si>
  <si>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</si>
  <si>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</si>
  <si>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</si>
  <si>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</si>
  <si>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</si>
  <si>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</si>
  <si>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</si>
  <si>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</si>
  <si>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</si>
  <si>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</si>
  <si>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</si>
  <si>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</si>
  <si>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</si>
  <si>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</si>
  <si>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</si>
  <si>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</si>
  <si>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</si>
  <si>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</si>
  <si>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</si>
  <si>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</si>
  <si>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</si>
  <si>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</si>
  <si>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</si>
  <si>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</si>
  <si>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</si>
  <si>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</si>
  <si>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</si>
  <si>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</si>
  <si>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</si>
  <si>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</si>
  <si>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</si>
  <si>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</si>
  <si>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</si>
  <si>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</si>
  <si>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</si>
  <si>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</si>
  <si>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</si>
  <si>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</si>
  <si>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</si>
  <si>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</si>
  <si>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</si>
  <si>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</si>
  <si>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</si>
  <si>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</si>
  <si>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</si>
  <si>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</si>
  <si>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</si>
  <si>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</si>
  <si>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</si>
  <si>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</si>
  <si>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</si>
  <si>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</si>
  <si>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</si>
  <si>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</si>
  <si>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</si>
  <si>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</si>
  <si>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</si>
  <si>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</si>
  <si>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</si>
  <si>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</si>
  <si>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</si>
  <si>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</si>
  <si>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</si>
  <si>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</si>
  <si>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</si>
  <si>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</si>
  <si>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</si>
  <si>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</si>
  <si>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</si>
  <si>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</si>
  <si>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</si>
  <si>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</si>
  <si>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</si>
  <si>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</si>
  <si>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</si>
  <si>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</si>
  <si>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</si>
  <si>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</si>
  <si>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</si>
  <si>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</si>
  <si>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</si>
  <si>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</si>
  <si>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</si>
  <si>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</si>
  <si>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</si>
  <si>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</si>
  <si>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</si>
  <si>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</si>
  <si>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</si>
  <si>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</si>
  <si>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</si>
  <si>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</si>
  <si>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</si>
  <si>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</si>
  <si>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</si>
  <si>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</si>
  <si>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</si>
  <si>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</si>
  <si>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</si>
  <si>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</si>
  <si>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</si>
  <si>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</si>
  <si>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</si>
  <si>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</si>
  <si>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</si>
  <si>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</si>
  <si>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</si>
  <si>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</si>
  <si>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</si>
  <si>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</si>
  <si>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</si>
  <si>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</si>
  <si>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</si>
  <si>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</si>
  <si>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</si>
  <si>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</si>
  <si>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</si>
  <si>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</si>
  <si>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</si>
  <si>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</si>
  <si>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</si>
  <si>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</si>
  <si>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</si>
  <si>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</si>
  <si>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</si>
  <si>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</si>
  <si>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</si>
  <si>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</si>
  <si>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</si>
  <si>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</si>
  <si>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</si>
  <si>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</si>
  <si>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</si>
  <si>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</si>
  <si>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</si>
  <si>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</si>
  <si>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</si>
  <si>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</si>
  <si>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</si>
  <si>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</si>
  <si>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</si>
  <si>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</si>
  <si>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</si>
  <si>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</si>
  <si>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</si>
  <si>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</si>
  <si>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</si>
  <si>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</si>
  <si>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</si>
  <si>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</si>
  <si>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</si>
  <si>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</si>
  <si>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</si>
  <si>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</si>
  <si>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</si>
  <si>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</si>
  <si>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</si>
  <si>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</si>
  <si>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</si>
  <si>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</si>
  <si>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</si>
  <si>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</si>
  <si>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</si>
  <si>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</si>
  <si>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</si>
  <si>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</si>
  <si>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</si>
  <si>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</si>
  <si>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</si>
  <si>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</si>
  <si>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</si>
  <si>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</si>
  <si>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</si>
  <si>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</si>
  <si>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</si>
  <si>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</si>
  <si>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</si>
  <si>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</si>
  <si>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</si>
  <si>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</si>
  <si>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</si>
  <si>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</si>
  <si>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</si>
  <si>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</si>
  <si>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</si>
  <si>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</si>
  <si>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</si>
  <si>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</si>
  <si>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</si>
  <si>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</si>
  <si>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</si>
  <si>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</si>
  <si>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</si>
  <si>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</si>
  <si>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</si>
  <si>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</si>
  <si>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</si>
  <si>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</si>
  <si>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</si>
  <si>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</si>
  <si>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</si>
  <si>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</si>
  <si>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</si>
  <si>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</si>
  <si>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</si>
  <si>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</si>
  <si>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</si>
  <si>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</si>
  <si>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</si>
  <si>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</si>
  <si>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</si>
  <si>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</si>
  <si>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</si>
  <si>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</si>
  <si>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</si>
  <si>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</si>
  <si>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</si>
  <si>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</si>
  <si>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</si>
  <si>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</si>
  <si>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</si>
  <si>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</si>
  <si>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</si>
  <si>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</si>
  <si>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</si>
  <si>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</si>
  <si>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</si>
  <si>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</si>
  <si>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</si>
  <si>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</si>
  <si>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</si>
  <si>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</si>
  <si>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</si>
  <si>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</si>
  <si>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</si>
  <si>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</si>
  <si>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</si>
  <si>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</si>
  <si>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</si>
  <si>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</si>
  <si>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</si>
  <si>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</si>
  <si>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</si>
  <si>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</si>
  <si>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</si>
  <si>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</si>
  <si>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</si>
  <si>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</si>
  <si>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</si>
  <si>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</si>
  <si>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</si>
  <si>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</si>
  <si>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</si>
  <si>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</si>
  <si>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</si>
  <si>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</si>
  <si>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</si>
  <si>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</si>
  <si>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</si>
  <si>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</si>
  <si>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</si>
  <si>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</si>
  <si>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</si>
  <si>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</si>
  <si>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</si>
  <si>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</si>
  <si>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</si>
  <si>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</si>
  <si>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</si>
  <si>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</si>
  <si>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</si>
  <si>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</si>
  <si>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</si>
  <si>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</si>
  <si>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</si>
  <si>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</si>
  <si>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</si>
  <si>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</si>
  <si>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</si>
  <si>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</si>
  <si>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</si>
  <si>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</si>
  <si>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</si>
  <si>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</si>
  <si>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</si>
  <si>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</si>
  <si>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</si>
  <si>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</si>
  <si>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</si>
  <si>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</si>
  <si>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</si>
  <si>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</si>
  <si>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</si>
  <si>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</si>
  <si>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</si>
  <si>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</si>
  <si>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</si>
  <si>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</si>
  <si>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</si>
  <si>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</si>
  <si>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</si>
  <si>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</si>
  <si>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</si>
  <si>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</si>
  <si>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</si>
  <si>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</si>
  <si>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</si>
  <si>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Чемпионат Краснодарского края по эндуро на мотоциклах.  Е2</t>
  </si>
  <si>
    <t>Кудрев Сергей</t>
  </si>
  <si>
    <t>Алекян Руслан</t>
  </si>
  <si>
    <t>Новочеркасск</t>
  </si>
  <si>
    <t>Бахчисарай</t>
  </si>
  <si>
    <t>Краснодарский край с. Небуг</t>
  </si>
  <si>
    <t>12-13 апреля 2025 года</t>
  </si>
  <si>
    <t>Новолеушковская</t>
  </si>
  <si>
    <t>Чомаев Мухамад</t>
  </si>
  <si>
    <t>Пятигорск</t>
  </si>
  <si>
    <t>Щенников Егор</t>
  </si>
  <si>
    <t>Сочи</t>
  </si>
  <si>
    <t>Любарец Вениамин</t>
  </si>
  <si>
    <t>Ахмедов Даврушбек</t>
  </si>
  <si>
    <t>Новороссийск</t>
  </si>
  <si>
    <t>Смирнов Александр</t>
  </si>
  <si>
    <t>Жеделев Евгений</t>
  </si>
  <si>
    <t>Бойцов Евгений</t>
  </si>
  <si>
    <t>Петрозаводск</t>
  </si>
  <si>
    <t>Вусов Александр</t>
  </si>
  <si>
    <t>Ковалев Андрей</t>
  </si>
  <si>
    <t>Новопашин Николай</t>
  </si>
  <si>
    <t>Горячий Ключ</t>
  </si>
  <si>
    <t>Майбуров Константин</t>
  </si>
  <si>
    <t>Цапенко Валентин</t>
  </si>
  <si>
    <t>Дубовик Сергей</t>
  </si>
  <si>
    <t>Туапсе</t>
  </si>
  <si>
    <t>Шапошников Юрий</t>
  </si>
  <si>
    <t>Кисловодск</t>
  </si>
  <si>
    <t>Якуба Иван</t>
  </si>
  <si>
    <t>Бакулин Владислав</t>
  </si>
  <si>
    <t>Геленджик</t>
  </si>
  <si>
    <t>Бурыко Евгений</t>
  </si>
  <si>
    <t>Курашев Сергей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</si>
</sst>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25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9" fillId="0" borderId="101" xfId="0" applyFont="1" applyBorder="1" applyAlignment="1">
      <alignment horizontal="center" vertical="center" wrapText="1"/>
    </xf>
    <xf numFmtId="0" fontId="29" fillId="0" borderId="102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27" fillId="0" borderId="0" xfId="0" applyFont="1" applyFill="1"/>
    <xf numFmtId="0" fontId="5" fillId="0" borderId="2" xfId="0" applyFont="1" applyBorder="1"/>
    <xf numFmtId="0" fontId="30" fillId="0" borderId="103" xfId="0" applyFont="1" applyBorder="1" applyAlignment="1">
      <alignment vertical="center" wrapText="1"/>
    </xf>
    <xf numFmtId="0" fontId="29" fillId="0" borderId="102" xfId="0" applyFont="1" applyBorder="1" applyAlignment="1">
      <alignment vertical="center" wrapText="1"/>
    </xf>
    <xf numFmtId="0" fontId="29" fillId="0" borderId="104" xfId="0" applyFont="1" applyBorder="1" applyAlignment="1">
      <alignment horizontal="center" vertical="center" wrapText="1"/>
    </xf>
    <xf numFmtId="0" fontId="29" fillId="0" borderId="103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36" t="s">
        <v>27</v>
      </c>
      <c r="B1" s="439" t="s">
        <v>0</v>
      </c>
      <c r="C1" s="442" t="s">
        <v>1</v>
      </c>
      <c r="D1" s="458" t="s">
        <v>35</v>
      </c>
      <c r="E1" s="445" t="s">
        <v>2</v>
      </c>
      <c r="F1" s="448" t="s">
        <v>3</v>
      </c>
      <c r="G1" s="449"/>
      <c r="H1" s="450"/>
      <c r="I1" s="454" t="s">
        <v>6</v>
      </c>
      <c r="J1" s="449"/>
      <c r="K1" s="455"/>
      <c r="L1" s="461" t="s">
        <v>598</v>
      </c>
      <c r="M1" s="462"/>
      <c r="N1" s="463"/>
      <c r="O1" s="477"/>
      <c r="P1" s="477"/>
      <c r="Q1" s="477"/>
      <c r="R1" s="477"/>
      <c r="S1" s="477"/>
      <c r="T1" s="477"/>
      <c r="U1" s="439" t="s">
        <v>13</v>
      </c>
      <c r="V1" s="442" t="s">
        <v>14</v>
      </c>
      <c r="W1" s="474" t="s">
        <v>15</v>
      </c>
      <c r="X1" s="467" t="s">
        <v>838</v>
      </c>
      <c r="Y1" s="467" t="s">
        <v>17</v>
      </c>
      <c r="Z1" s="470" t="s">
        <v>18</v>
      </c>
    </row>
    <row r="2" spans="1:26" ht="18.75" x14ac:dyDescent="0.25">
      <c r="A2" s="437"/>
      <c r="B2" s="440"/>
      <c r="C2" s="443"/>
      <c r="D2" s="459"/>
      <c r="E2" s="446"/>
      <c r="F2" s="451"/>
      <c r="G2" s="452"/>
      <c r="H2" s="453"/>
      <c r="I2" s="456"/>
      <c r="J2" s="452"/>
      <c r="K2" s="457"/>
      <c r="L2" s="464"/>
      <c r="M2" s="465"/>
      <c r="N2" s="466"/>
      <c r="O2" s="448" t="s">
        <v>659</v>
      </c>
      <c r="P2" s="473"/>
      <c r="Q2" s="450"/>
      <c r="R2" s="454" t="s">
        <v>12</v>
      </c>
      <c r="S2" s="473"/>
      <c r="T2" s="450"/>
      <c r="U2" s="440"/>
      <c r="V2" s="443"/>
      <c r="W2" s="475"/>
      <c r="X2" s="468"/>
      <c r="Y2" s="468"/>
      <c r="Z2" s="471"/>
    </row>
    <row r="3" spans="1:26" ht="48" thickBot="1" x14ac:dyDescent="0.3">
      <c r="A3" s="483"/>
      <c r="B3" s="479"/>
      <c r="C3" s="480"/>
      <c r="D3" s="459"/>
      <c r="E3" s="484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9"/>
      <c r="V3" s="480"/>
      <c r="W3" s="481"/>
      <c r="X3" s="482"/>
      <c r="Y3" s="482"/>
      <c r="Z3" s="478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A1:A3"/>
    <mergeCell ref="B1:B3"/>
    <mergeCell ref="C1:C3"/>
    <mergeCell ref="D1:D3"/>
    <mergeCell ref="E1:E3"/>
    <mergeCell ref="F1:H2"/>
    <mergeCell ref="I1:K2"/>
    <mergeCell ref="L1:N2"/>
    <mergeCell ref="O1:Q1"/>
    <mergeCell ref="R1:T1"/>
    <mergeCell ref="Z1:Z3"/>
    <mergeCell ref="O2:Q2"/>
    <mergeCell ref="R2:T2"/>
    <mergeCell ref="U1:U3"/>
    <mergeCell ref="V1:V3"/>
    <mergeCell ref="W1:W3"/>
    <mergeCell ref="X1:X3"/>
    <mergeCell ref="Y1:Y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37"/>
  <sheetViews>
    <sheetView tabSelected="1" zoomScale="70" zoomScaleNormal="70" workbookViewId="0">
      <selection activeCell="B11" sqref="B11:F30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11" ht="91.5" customHeight="1" x14ac:dyDescent="0.25">
      <c r="A1" s="100"/>
      <c r="B1" s="100"/>
      <c r="C1" s="101"/>
      <c r="D1" s="488"/>
      <c r="E1" s="488"/>
      <c r="F1" s="488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8"/>
      <c r="E2" s="488"/>
      <c r="F2" s="488"/>
      <c r="G2" s="121"/>
      <c r="H2" s="121"/>
      <c r="I2" s="121"/>
      <c r="J2" s="121"/>
      <c r="K2" s="121"/>
    </row>
    <row r="3" spans="1:11" ht="77.25" customHeight="1" thickTop="1" thickBot="1" x14ac:dyDescent="0.3">
      <c r="A3" s="515" t="s">
        <v>1096</v>
      </c>
      <c r="B3" s="516"/>
      <c r="C3" s="516"/>
      <c r="D3" s="516"/>
      <c r="E3" s="517"/>
      <c r="F3" s="518" t="s">
        <v>1101</v>
      </c>
      <c r="G3" s="518"/>
      <c r="H3" s="518"/>
      <c r="I3" s="485" t="s">
        <v>1102</v>
      </c>
      <c r="J3" s="486"/>
      <c r="K3" s="487"/>
    </row>
    <row r="4" spans="1:11" ht="22.5" customHeight="1" thickTop="1" thickBot="1" x14ac:dyDescent="0.3">
      <c r="A4" s="423" t="s">
        <v>569</v>
      </c>
      <c r="B4" s="424"/>
      <c r="C4" s="424"/>
      <c r="D4" s="424"/>
      <c r="E4" s="425"/>
      <c r="F4" s="519" t="s">
        <v>570</v>
      </c>
      <c r="G4" s="519"/>
      <c r="H4" s="519"/>
      <c r="I4" s="423" t="s">
        <v>571</v>
      </c>
      <c r="J4" s="424"/>
      <c r="K4" s="425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2" t="s">
        <v>578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3" t="s">
        <v>579</v>
      </c>
      <c r="B8" s="496" t="s">
        <v>38</v>
      </c>
      <c r="C8" s="499" t="s">
        <v>580</v>
      </c>
      <c r="D8" s="502" t="s">
        <v>581</v>
      </c>
      <c r="E8" s="489" t="s">
        <v>582</v>
      </c>
      <c r="F8" s="489" t="s">
        <v>583</v>
      </c>
      <c r="G8" s="505" t="s">
        <v>1095</v>
      </c>
      <c r="H8" s="506"/>
      <c r="I8" s="507" t="s">
        <v>586</v>
      </c>
    </row>
    <row r="9" spans="1:11" ht="15" customHeight="1" x14ac:dyDescent="0.25">
      <c r="A9" s="494"/>
      <c r="B9" s="497"/>
      <c r="C9" s="500"/>
      <c r="D9" s="503"/>
      <c r="E9" s="490"/>
      <c r="F9" s="490"/>
      <c r="G9" s="510" t="s">
        <v>17</v>
      </c>
      <c r="H9" s="513" t="s">
        <v>18</v>
      </c>
      <c r="I9" s="508"/>
    </row>
    <row r="10" spans="1:11" ht="15.75" customHeight="1" thickBot="1" x14ac:dyDescent="0.3">
      <c r="A10" s="495"/>
      <c r="B10" s="498"/>
      <c r="C10" s="501"/>
      <c r="D10" s="504"/>
      <c r="E10" s="491"/>
      <c r="F10" s="491"/>
      <c r="G10" s="511"/>
      <c r="H10" s="514"/>
      <c r="I10" s="509"/>
    </row>
    <row r="11" spans="1:11" ht="23.25" customHeight="1" thickTop="1" thickBot="1" x14ac:dyDescent="0.3">
      <c r="A11" s="132">
        <v>1</v>
      </c>
      <c r="B11" s="410">
        <v>95</v>
      </c>
      <c r="C11" s="416" t="s">
        <v>1097</v>
      </c>
      <c r="D11" s="414"/>
      <c r="E11" s="410" t="s">
        <v>1103</v>
      </c>
      <c r="F11" s="410"/>
      <c r="G11" s="410">
        <v>1</v>
      </c>
      <c r="H11" s="411">
        <v>25</v>
      </c>
      <c r="I11" s="141">
        <f>H11</f>
        <v>25</v>
      </c>
    </row>
    <row r="12" spans="1:11" ht="24" thickTop="1" thickBot="1" x14ac:dyDescent="0.3">
      <c r="A12" s="132">
        <v>2</v>
      </c>
      <c r="B12" s="417">
        <v>26</v>
      </c>
      <c r="C12" s="418" t="s">
        <v>1104</v>
      </c>
      <c r="D12" s="415"/>
      <c r="E12" s="417" t="s">
        <v>1105</v>
      </c>
      <c r="F12" s="417"/>
      <c r="G12" s="410">
        <v>2</v>
      </c>
      <c r="H12" s="412">
        <v>22</v>
      </c>
      <c r="I12" s="141">
        <f t="shared" ref="I12:I30" si="0">H12</f>
        <v>22</v>
      </c>
    </row>
    <row r="13" spans="1:11" ht="22.5" customHeight="1" thickTop="1" thickBot="1" x14ac:dyDescent="0.3">
      <c r="A13" s="132">
        <v>3</v>
      </c>
      <c r="B13" s="417">
        <v>156</v>
      </c>
      <c r="C13" s="418" t="s">
        <v>1106</v>
      </c>
      <c r="D13" s="415"/>
      <c r="E13" s="417" t="s">
        <v>1107</v>
      </c>
      <c r="F13" s="417"/>
      <c r="G13" s="410">
        <v>3</v>
      </c>
      <c r="H13" s="412">
        <v>20</v>
      </c>
      <c r="I13" s="141">
        <f t="shared" si="0"/>
        <v>20</v>
      </c>
    </row>
    <row r="14" spans="1:11" ht="33" customHeight="1" thickTop="1" thickBot="1" x14ac:dyDescent="0.3">
      <c r="A14" s="132">
        <v>4</v>
      </c>
      <c r="B14" s="417">
        <v>158</v>
      </c>
      <c r="C14" s="418" t="s">
        <v>1108</v>
      </c>
      <c r="D14" s="415"/>
      <c r="E14" s="410" t="s">
        <v>1107</v>
      </c>
      <c r="F14" s="417"/>
      <c r="G14" s="410">
        <v>4</v>
      </c>
      <c r="H14" s="412">
        <v>18</v>
      </c>
      <c r="I14" s="141">
        <f t="shared" si="0"/>
        <v>18</v>
      </c>
    </row>
    <row r="15" spans="1:11" ht="31.5" customHeight="1" thickTop="1" thickBot="1" x14ac:dyDescent="0.3">
      <c r="A15" s="132">
        <v>5</v>
      </c>
      <c r="B15" s="417">
        <v>222</v>
      </c>
      <c r="C15" s="418" t="s">
        <v>1109</v>
      </c>
      <c r="D15" s="414"/>
      <c r="E15" s="417" t="s">
        <v>1110</v>
      </c>
      <c r="F15" s="417"/>
      <c r="G15" s="410">
        <v>5</v>
      </c>
      <c r="H15" s="412">
        <v>16</v>
      </c>
      <c r="I15" s="141">
        <f t="shared" si="0"/>
        <v>16</v>
      </c>
    </row>
    <row r="16" spans="1:11" ht="24" thickTop="1" thickBot="1" x14ac:dyDescent="0.3">
      <c r="A16" s="132">
        <v>6</v>
      </c>
      <c r="B16" s="417">
        <v>152</v>
      </c>
      <c r="C16" s="418" t="s">
        <v>1111</v>
      </c>
      <c r="D16" s="415"/>
      <c r="E16" s="417" t="s">
        <v>1107</v>
      </c>
      <c r="F16" s="417"/>
      <c r="G16" s="410">
        <v>6</v>
      </c>
      <c r="H16" s="412">
        <v>15</v>
      </c>
      <c r="I16" s="141">
        <f t="shared" si="0"/>
        <v>15</v>
      </c>
    </row>
    <row r="17" spans="1:9" ht="24" thickTop="1" thickBot="1" x14ac:dyDescent="0.3">
      <c r="A17" s="132">
        <v>7</v>
      </c>
      <c r="B17" s="417">
        <v>53</v>
      </c>
      <c r="C17" s="418" t="s">
        <v>1112</v>
      </c>
      <c r="D17" s="414"/>
      <c r="E17" s="417" t="s">
        <v>330</v>
      </c>
      <c r="F17" s="417"/>
      <c r="G17" s="410">
        <v>7</v>
      </c>
      <c r="H17" s="412">
        <v>14</v>
      </c>
      <c r="I17" s="141">
        <f t="shared" si="0"/>
        <v>14</v>
      </c>
    </row>
    <row r="18" spans="1:9" ht="24" thickTop="1" thickBot="1" x14ac:dyDescent="0.3">
      <c r="A18" s="132">
        <v>8</v>
      </c>
      <c r="B18" s="417">
        <v>154</v>
      </c>
      <c r="C18" s="418" t="s">
        <v>1113</v>
      </c>
      <c r="D18" s="414"/>
      <c r="E18" s="417" t="s">
        <v>1114</v>
      </c>
      <c r="F18" s="417"/>
      <c r="G18" s="410">
        <v>8</v>
      </c>
      <c r="H18" s="412">
        <v>13</v>
      </c>
      <c r="I18" s="141">
        <f t="shared" si="0"/>
        <v>13</v>
      </c>
    </row>
    <row r="19" spans="1:9" ht="24" thickTop="1" thickBot="1" x14ac:dyDescent="0.3">
      <c r="A19" s="132">
        <v>9</v>
      </c>
      <c r="B19" s="417">
        <v>103</v>
      </c>
      <c r="C19" s="418" t="s">
        <v>1115</v>
      </c>
      <c r="D19" s="415"/>
      <c r="E19" s="417" t="s">
        <v>72</v>
      </c>
      <c r="F19" s="417"/>
      <c r="G19" s="410">
        <v>9</v>
      </c>
      <c r="H19" s="412">
        <v>12</v>
      </c>
      <c r="I19" s="141">
        <f t="shared" si="0"/>
        <v>12</v>
      </c>
    </row>
    <row r="20" spans="1:9" ht="22.5" customHeight="1" thickTop="1" thickBot="1" x14ac:dyDescent="0.3">
      <c r="A20" s="132">
        <v>10</v>
      </c>
      <c r="B20" s="417">
        <v>105</v>
      </c>
      <c r="C20" s="418" t="s">
        <v>1098</v>
      </c>
      <c r="D20" s="415"/>
      <c r="E20" s="417" t="s">
        <v>1107</v>
      </c>
      <c r="F20" s="417"/>
      <c r="G20" s="410">
        <v>10</v>
      </c>
      <c r="H20" s="412">
        <v>11</v>
      </c>
      <c r="I20" s="141">
        <f t="shared" si="0"/>
        <v>11</v>
      </c>
    </row>
    <row r="21" spans="1:9" ht="22.5" customHeight="1" thickTop="1" thickBot="1" x14ac:dyDescent="0.3">
      <c r="A21" s="132">
        <v>11</v>
      </c>
      <c r="B21" s="417">
        <v>37</v>
      </c>
      <c r="C21" s="418" t="s">
        <v>1116</v>
      </c>
      <c r="D21" s="415"/>
      <c r="E21" s="417" t="s">
        <v>330</v>
      </c>
      <c r="F21" s="417"/>
      <c r="G21" s="410">
        <v>11</v>
      </c>
      <c r="H21" s="412">
        <v>10</v>
      </c>
      <c r="I21" s="141">
        <f t="shared" si="0"/>
        <v>10</v>
      </c>
    </row>
    <row r="22" spans="1:9" ht="24" thickTop="1" thickBot="1" x14ac:dyDescent="0.3">
      <c r="A22" s="132">
        <v>12</v>
      </c>
      <c r="B22" s="417">
        <v>109</v>
      </c>
      <c r="C22" s="418" t="s">
        <v>1117</v>
      </c>
      <c r="D22" s="415"/>
      <c r="E22" s="417" t="s">
        <v>1118</v>
      </c>
      <c r="F22" s="417"/>
      <c r="G22" s="410">
        <v>12</v>
      </c>
      <c r="H22" s="412">
        <v>9</v>
      </c>
      <c r="I22" s="141">
        <f t="shared" si="0"/>
        <v>9</v>
      </c>
    </row>
    <row r="23" spans="1:9" ht="24" thickTop="1" thickBot="1" x14ac:dyDescent="0.3">
      <c r="A23" s="132">
        <v>13</v>
      </c>
      <c r="B23" s="417">
        <v>160</v>
      </c>
      <c r="C23" s="418" t="s">
        <v>1119</v>
      </c>
      <c r="D23" s="415"/>
      <c r="E23" s="417" t="s">
        <v>296</v>
      </c>
      <c r="F23" s="417"/>
      <c r="G23" s="410">
        <v>13</v>
      </c>
      <c r="H23" s="412">
        <v>8</v>
      </c>
      <c r="I23" s="141">
        <f t="shared" si="0"/>
        <v>8</v>
      </c>
    </row>
    <row r="24" spans="1:9" ht="24" thickTop="1" thickBot="1" x14ac:dyDescent="0.3">
      <c r="A24" s="132">
        <v>14</v>
      </c>
      <c r="B24" s="417">
        <v>155</v>
      </c>
      <c r="C24" s="418" t="s">
        <v>1120</v>
      </c>
      <c r="D24" s="415"/>
      <c r="E24" s="417" t="s">
        <v>1100</v>
      </c>
      <c r="F24" s="417"/>
      <c r="G24" s="410">
        <v>14</v>
      </c>
      <c r="H24" s="412">
        <v>7</v>
      </c>
      <c r="I24" s="141">
        <f t="shared" si="0"/>
        <v>7</v>
      </c>
    </row>
    <row r="25" spans="1:9" ht="24" thickTop="1" thickBot="1" x14ac:dyDescent="0.3">
      <c r="A25" s="132">
        <v>15</v>
      </c>
      <c r="B25" s="417">
        <v>104</v>
      </c>
      <c r="C25" s="418" t="s">
        <v>1121</v>
      </c>
      <c r="D25" s="414"/>
      <c r="E25" s="417" t="s">
        <v>1122</v>
      </c>
      <c r="F25" s="417"/>
      <c r="G25" s="410">
        <v>15</v>
      </c>
      <c r="H25" s="412">
        <v>6</v>
      </c>
      <c r="I25" s="141">
        <f t="shared" si="0"/>
        <v>6</v>
      </c>
    </row>
    <row r="26" spans="1:9" ht="24" thickTop="1" thickBot="1" x14ac:dyDescent="0.3">
      <c r="A26" s="132">
        <v>16</v>
      </c>
      <c r="B26" s="417">
        <v>303</v>
      </c>
      <c r="C26" s="418" t="s">
        <v>1123</v>
      </c>
      <c r="D26" s="414"/>
      <c r="E26" s="417" t="s">
        <v>1124</v>
      </c>
      <c r="F26" s="417"/>
      <c r="G26" s="410">
        <v>16</v>
      </c>
      <c r="H26" s="412">
        <v>5</v>
      </c>
      <c r="I26" s="141">
        <f t="shared" si="0"/>
        <v>5</v>
      </c>
    </row>
    <row r="27" spans="1:9" ht="24" thickTop="1" thickBot="1" x14ac:dyDescent="0.3">
      <c r="A27" s="132">
        <v>17</v>
      </c>
      <c r="B27" s="417">
        <v>150</v>
      </c>
      <c r="C27" s="418" t="s">
        <v>1125</v>
      </c>
      <c r="D27" s="415"/>
      <c r="E27" s="417" t="s">
        <v>1107</v>
      </c>
      <c r="F27" s="417"/>
      <c r="G27" s="410">
        <v>17</v>
      </c>
      <c r="H27" s="412">
        <v>4</v>
      </c>
      <c r="I27" s="141">
        <f t="shared" si="0"/>
        <v>4</v>
      </c>
    </row>
    <row r="28" spans="1:9" ht="24" thickTop="1" thickBot="1" x14ac:dyDescent="0.3">
      <c r="A28" s="132">
        <v>18</v>
      </c>
      <c r="B28" s="417">
        <v>212</v>
      </c>
      <c r="C28" s="418" t="s">
        <v>1126</v>
      </c>
      <c r="D28" s="414"/>
      <c r="E28" s="417" t="s">
        <v>1127</v>
      </c>
      <c r="F28" s="417"/>
      <c r="G28" s="410">
        <v>18</v>
      </c>
      <c r="H28" s="412">
        <v>3</v>
      </c>
      <c r="I28" s="141">
        <f t="shared" si="0"/>
        <v>3</v>
      </c>
    </row>
    <row r="29" spans="1:9" ht="24" thickTop="1" thickBot="1" x14ac:dyDescent="0.3">
      <c r="A29" s="132">
        <v>19</v>
      </c>
      <c r="B29" s="417">
        <v>106</v>
      </c>
      <c r="C29" s="418" t="s">
        <v>1128</v>
      </c>
      <c r="D29" s="415"/>
      <c r="E29" s="417" t="s">
        <v>1127</v>
      </c>
      <c r="F29" s="417"/>
      <c r="G29" s="410">
        <v>19</v>
      </c>
      <c r="H29" s="412">
        <v>2</v>
      </c>
      <c r="I29" s="141">
        <f t="shared" si="0"/>
        <v>2</v>
      </c>
    </row>
    <row r="30" spans="1:9" ht="24" thickTop="1" thickBot="1" x14ac:dyDescent="0.3">
      <c r="A30" s="132">
        <v>20</v>
      </c>
      <c r="B30" s="417">
        <v>19</v>
      </c>
      <c r="C30" s="418" t="s">
        <v>1129</v>
      </c>
      <c r="D30" s="415"/>
      <c r="E30" s="417" t="s">
        <v>1099</v>
      </c>
      <c r="F30" s="417"/>
      <c r="G30" s="410">
        <v>20</v>
      </c>
      <c r="H30" s="412">
        <v>1</v>
      </c>
      <c r="I30" s="141">
        <f t="shared" si="0"/>
        <v>1</v>
      </c>
    </row>
    <row r="33" spans="1:6" ht="20.25" customHeight="1" x14ac:dyDescent="0.35">
      <c r="A33" s="512" t="s">
        <v>1094</v>
      </c>
      <c r="B33" s="512"/>
      <c r="C33" s="512"/>
      <c r="D33" s="512"/>
      <c r="F33" s="413"/>
    </row>
    <row r="34" spans="1:6" ht="20.25" customHeight="1" x14ac:dyDescent="0.3">
      <c r="A34" s="114" t="s">
        <v>1092</v>
      </c>
      <c r="B34" s="114"/>
      <c r="C34" s="115"/>
      <c r="D34" s="114"/>
    </row>
    <row r="35" spans="1:6" ht="20.25" customHeight="1" x14ac:dyDescent="0.3">
      <c r="A35" s="114"/>
      <c r="B35" s="114"/>
      <c r="C35" s="115"/>
      <c r="D35" s="114"/>
    </row>
    <row r="36" spans="1:6" ht="21" x14ac:dyDescent="0.35">
      <c r="A36" s="114" t="s">
        <v>1093</v>
      </c>
      <c r="B36" s="114"/>
      <c r="C36" s="115"/>
      <c r="D36" s="114"/>
      <c r="F36" s="268"/>
    </row>
    <row r="37" spans="1:6" ht="20.25" x14ac:dyDescent="0.3">
      <c r="A37" s="114" t="s">
        <v>1092</v>
      </c>
    </row>
  </sheetData>
  <sortState ref="B12:K54">
    <sortCondition descending="1" ref="I12:I54"/>
  </sortState>
  <mergeCells count="19">
    <mergeCell ref="A33:D33"/>
    <mergeCell ref="H9:H10"/>
    <mergeCell ref="A3:E3"/>
    <mergeCell ref="A4:E4"/>
    <mergeCell ref="F3:H3"/>
    <mergeCell ref="F4:H4"/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88"/>
      <c r="E1" s="488"/>
      <c r="F1" s="488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88"/>
      <c r="E2" s="488"/>
      <c r="F2" s="488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20" t="str">
        <f>'Кон-ты'!F9</f>
        <v>Кубок Саратовской области. Эндуро на мотоциклах - экстрим. Класс "Хобби"</v>
      </c>
      <c r="B3" s="520"/>
      <c r="C3" s="520"/>
      <c r="D3" s="520"/>
      <c r="E3" s="520"/>
      <c r="F3" s="518" t="str">
        <f>'Кон-ты'!F21</f>
        <v>Саратовская область, Вольский район</v>
      </c>
      <c r="G3" s="518"/>
      <c r="H3" s="518"/>
      <c r="I3" s="518"/>
      <c r="J3" s="485" t="str">
        <f>'Кон-ты'!F18</f>
        <v>05-07 июля 2019 года</v>
      </c>
      <c r="K3" s="486"/>
      <c r="L3" s="487"/>
    </row>
    <row r="4" spans="1:12" ht="22.5" customHeight="1" thickTop="1" thickBot="1" x14ac:dyDescent="0.3">
      <c r="A4" s="519" t="s">
        <v>569</v>
      </c>
      <c r="B4" s="519"/>
      <c r="C4" s="519"/>
      <c r="D4" s="519"/>
      <c r="E4" s="519"/>
      <c r="F4" s="519" t="s">
        <v>570</v>
      </c>
      <c r="G4" s="519"/>
      <c r="H4" s="519"/>
      <c r="I4" s="519"/>
      <c r="J4" s="423" t="s">
        <v>571</v>
      </c>
      <c r="K4" s="424"/>
      <c r="L4" s="425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92" t="s">
        <v>578</v>
      </c>
      <c r="B6" s="492"/>
      <c r="C6" s="492"/>
      <c r="D6" s="492"/>
      <c r="E6" s="492"/>
      <c r="F6" s="492"/>
      <c r="G6" s="492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493" t="s">
        <v>1065</v>
      </c>
      <c r="B8" s="496" t="s">
        <v>38</v>
      </c>
      <c r="C8" s="499" t="s">
        <v>580</v>
      </c>
      <c r="D8" s="502" t="s">
        <v>581</v>
      </c>
      <c r="E8" s="489" t="s">
        <v>582</v>
      </c>
      <c r="F8" s="489" t="s">
        <v>583</v>
      </c>
      <c r="G8" s="505" t="s">
        <v>584</v>
      </c>
      <c r="H8" s="506"/>
      <c r="I8" s="523" t="s">
        <v>585</v>
      </c>
      <c r="J8" s="524"/>
      <c r="K8" s="507" t="s">
        <v>586</v>
      </c>
      <c r="L8" s="507" t="s">
        <v>17</v>
      </c>
    </row>
    <row r="9" spans="1:12" ht="15" customHeight="1" x14ac:dyDescent="0.25">
      <c r="A9" s="494"/>
      <c r="B9" s="497"/>
      <c r="C9" s="500"/>
      <c r="D9" s="503"/>
      <c r="E9" s="490"/>
      <c r="F9" s="490"/>
      <c r="G9" s="510" t="s">
        <v>17</v>
      </c>
      <c r="H9" s="513" t="s">
        <v>18</v>
      </c>
      <c r="I9" s="510" t="s">
        <v>17</v>
      </c>
      <c r="J9" s="521" t="s">
        <v>18</v>
      </c>
      <c r="K9" s="508"/>
      <c r="L9" s="508"/>
    </row>
    <row r="10" spans="1:12" ht="15.75" customHeight="1" thickBot="1" x14ac:dyDescent="0.3">
      <c r="A10" s="495"/>
      <c r="B10" s="498"/>
      <c r="C10" s="501"/>
      <c r="D10" s="504"/>
      <c r="E10" s="491"/>
      <c r="F10" s="491"/>
      <c r="G10" s="511"/>
      <c r="H10" s="514"/>
      <c r="I10" s="511"/>
      <c r="J10" s="522"/>
      <c r="K10" s="509"/>
      <c r="L10" s="509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I9:I10"/>
    <mergeCell ref="J9:J10"/>
    <mergeCell ref="F3:I3"/>
    <mergeCell ref="F4:I4"/>
    <mergeCell ref="L8:L10"/>
    <mergeCell ref="J3:L3"/>
    <mergeCell ref="J4:L4"/>
    <mergeCell ref="I8:J8"/>
    <mergeCell ref="K8:K10"/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88"/>
      <c r="E1" s="488"/>
      <c r="F1" s="488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8"/>
      <c r="E2" s="488"/>
      <c r="F2" s="488"/>
      <c r="G2" s="121"/>
      <c r="H2" s="121"/>
      <c r="I2" s="121"/>
      <c r="J2" s="121"/>
      <c r="K2" s="121"/>
    </row>
    <row r="3" spans="1:11" ht="77.25" customHeight="1" thickTop="1" thickBot="1" x14ac:dyDescent="0.3">
      <c r="A3" s="520" t="str">
        <f>'Кон-ты'!F10</f>
        <v>Кубок Саратовской области. Эндуро на мотоциклах - экстрим. Класс "Lite"</v>
      </c>
      <c r="B3" s="520"/>
      <c r="C3" s="520"/>
      <c r="D3" s="520"/>
      <c r="E3" s="520"/>
      <c r="F3" s="518" t="str">
        <f>'Кон-ты'!F21</f>
        <v>Саратовская область, Вольский район</v>
      </c>
      <c r="G3" s="518"/>
      <c r="H3" s="518"/>
      <c r="I3" s="518"/>
      <c r="J3" s="518" t="str">
        <f>'Кон-ты'!F18</f>
        <v>05-07 июля 2019 года</v>
      </c>
      <c r="K3" s="518"/>
    </row>
    <row r="4" spans="1:11" ht="22.5" customHeight="1" thickTop="1" thickBot="1" x14ac:dyDescent="0.3">
      <c r="A4" s="519" t="s">
        <v>569</v>
      </c>
      <c r="B4" s="519"/>
      <c r="C4" s="519"/>
      <c r="D4" s="519"/>
      <c r="E4" s="519"/>
      <c r="F4" s="519" t="s">
        <v>570</v>
      </c>
      <c r="G4" s="519"/>
      <c r="H4" s="519"/>
      <c r="I4" s="519"/>
      <c r="J4" s="519" t="s">
        <v>571</v>
      </c>
      <c r="K4" s="519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2" t="s">
        <v>578</v>
      </c>
      <c r="B6" s="492"/>
      <c r="C6" s="492"/>
      <c r="D6" s="492"/>
      <c r="E6" s="492"/>
      <c r="F6" s="492"/>
      <c r="G6" s="492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3" t="s">
        <v>579</v>
      </c>
      <c r="B8" s="496" t="s">
        <v>38</v>
      </c>
      <c r="C8" s="499" t="s">
        <v>580</v>
      </c>
      <c r="D8" s="502" t="s">
        <v>581</v>
      </c>
      <c r="E8" s="489" t="s">
        <v>582</v>
      </c>
      <c r="F8" s="489" t="s">
        <v>583</v>
      </c>
      <c r="G8" s="505" t="s">
        <v>584</v>
      </c>
      <c r="H8" s="506"/>
      <c r="I8" s="523" t="s">
        <v>585</v>
      </c>
      <c r="J8" s="524"/>
      <c r="K8" s="507" t="s">
        <v>586</v>
      </c>
    </row>
    <row r="9" spans="1:11" ht="15" customHeight="1" x14ac:dyDescent="0.25">
      <c r="A9" s="494"/>
      <c r="B9" s="497"/>
      <c r="C9" s="500"/>
      <c r="D9" s="503"/>
      <c r="E9" s="490"/>
      <c r="F9" s="490"/>
      <c r="G9" s="510" t="s">
        <v>17</v>
      </c>
      <c r="H9" s="513" t="s">
        <v>18</v>
      </c>
      <c r="I9" s="510" t="s">
        <v>17</v>
      </c>
      <c r="J9" s="521" t="s">
        <v>18</v>
      </c>
      <c r="K9" s="508"/>
    </row>
    <row r="10" spans="1:11" ht="15.75" customHeight="1" thickBot="1" x14ac:dyDescent="0.3">
      <c r="A10" s="495"/>
      <c r="B10" s="498"/>
      <c r="C10" s="501"/>
      <c r="D10" s="504"/>
      <c r="E10" s="491"/>
      <c r="F10" s="491"/>
      <c r="G10" s="511"/>
      <c r="H10" s="514"/>
      <c r="I10" s="511"/>
      <c r="J10" s="522"/>
      <c r="K10" s="509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I8:J8"/>
    <mergeCell ref="K8:K10"/>
    <mergeCell ref="G9:G10"/>
    <mergeCell ref="H9:H10"/>
    <mergeCell ref="I9:I10"/>
    <mergeCell ref="J9:J10"/>
    <mergeCell ref="A6:G6"/>
    <mergeCell ref="A8:A10"/>
    <mergeCell ref="B8:B10"/>
    <mergeCell ref="C8:C10"/>
    <mergeCell ref="D8:D10"/>
    <mergeCell ref="E8:E10"/>
    <mergeCell ref="F8:F10"/>
    <mergeCell ref="G8:H8"/>
    <mergeCell ref="D1:F2"/>
    <mergeCell ref="A3:E3"/>
    <mergeCell ref="F3:I3"/>
    <mergeCell ref="J3:K3"/>
    <mergeCell ref="A4:E4"/>
    <mergeCell ref="F4:I4"/>
    <mergeCell ref="J4:K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20" t="str">
        <f>('Кон-ты'!F4)&amp;" "&amp;'Кон-ты'!F2&amp;""</f>
        <v xml:space="preserve">КУБОК РОССИИ. Эндуро на мотоциклах - экстрим. Финал 2019 год. </v>
      </c>
      <c r="B6" s="421"/>
      <c r="C6" s="421"/>
      <c r="D6" s="421"/>
      <c r="E6" s="422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3" t="s">
        <v>569</v>
      </c>
      <c r="B7" s="424"/>
      <c r="C7" s="424"/>
      <c r="D7" s="424"/>
      <c r="E7" s="425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6" t="s">
        <v>956</v>
      </c>
      <c r="B10" s="427"/>
      <c r="C10" s="427"/>
      <c r="D10" s="427"/>
      <c r="E10" s="427"/>
      <c r="F10" s="427"/>
      <c r="G10" s="428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9" t="s">
        <v>957</v>
      </c>
      <c r="B44" s="430"/>
      <c r="C44" s="430"/>
      <c r="D44" s="430"/>
      <c r="E44" s="430"/>
      <c r="F44" s="430"/>
      <c r="G44" s="431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32" t="s">
        <v>958</v>
      </c>
      <c r="B80" s="433"/>
      <c r="C80" s="433"/>
      <c r="D80" s="433"/>
      <c r="E80" s="433"/>
      <c r="F80" s="433"/>
      <c r="G80" s="434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9" t="str">
        <f>"Главный судья: _________________ "&amp;'Кон-ты'!F22&amp;""</f>
        <v>Главный судья: _________________ Рябов А.В.</v>
      </c>
      <c r="B84" s="419"/>
      <c r="C84" s="419"/>
      <c r="D84" s="419"/>
      <c r="E84" s="435" t="str">
        <f>"Главный секретарь: _________________ "&amp;'Кон-ты'!F23&amp;""</f>
        <v>Главный секретарь: _________________ Дмитриева А.И.</v>
      </c>
      <c r="F84" s="435"/>
      <c r="G84" s="435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20" t="str">
        <f>('Кон-ты'!F4)&amp;" "&amp;'Кон-ты'!F2&amp;""</f>
        <v xml:space="preserve">КУБОК РОССИИ. Эндуро на мотоциклах - экстрим. Финал 2019 год. </v>
      </c>
      <c r="B6" s="421"/>
      <c r="C6" s="421"/>
      <c r="D6" s="421"/>
      <c r="E6" s="422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3" t="s">
        <v>569</v>
      </c>
      <c r="B7" s="424"/>
      <c r="C7" s="424"/>
      <c r="D7" s="424"/>
      <c r="E7" s="425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6" t="s">
        <v>956</v>
      </c>
      <c r="B10" s="427"/>
      <c r="C10" s="427"/>
      <c r="D10" s="427"/>
      <c r="E10" s="427"/>
      <c r="F10" s="427"/>
      <c r="G10" s="428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9" t="str">
        <f>"Главный судья: _________________ "&amp;'Кон-ты'!F22&amp;""</f>
        <v>Главный судья: _________________ Рябов А.В.</v>
      </c>
      <c r="B45" s="419"/>
      <c r="C45" s="419"/>
      <c r="D45" s="419"/>
      <c r="E45" s="435" t="str">
        <f>"Главный секретарь: _________________ "&amp;'Кон-ты'!F23&amp;""</f>
        <v>Главный секретарь: _________________ Дмитриева А.И.</v>
      </c>
      <c r="F45" s="435"/>
      <c r="G45" s="435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36" t="s">
        <v>27</v>
      </c>
      <c r="B2" s="439" t="s">
        <v>0</v>
      </c>
      <c r="C2" s="442" t="s">
        <v>1</v>
      </c>
      <c r="D2" s="458" t="s">
        <v>35</v>
      </c>
      <c r="E2" s="445" t="s">
        <v>2</v>
      </c>
      <c r="F2" s="448" t="s">
        <v>3</v>
      </c>
      <c r="G2" s="449"/>
      <c r="H2" s="450"/>
      <c r="I2" s="454" t="s">
        <v>6</v>
      </c>
      <c r="J2" s="449"/>
      <c r="K2" s="455"/>
      <c r="L2" s="461" t="s">
        <v>598</v>
      </c>
      <c r="M2" s="462"/>
      <c r="N2" s="463"/>
      <c r="O2" s="448" t="s">
        <v>32</v>
      </c>
      <c r="P2" s="449"/>
      <c r="Q2" s="450"/>
      <c r="R2" s="477"/>
      <c r="S2" s="477"/>
      <c r="T2" s="477"/>
      <c r="U2" s="439" t="s">
        <v>13</v>
      </c>
      <c r="V2" s="442" t="s">
        <v>14</v>
      </c>
      <c r="W2" s="474" t="s">
        <v>15</v>
      </c>
      <c r="X2" s="467" t="s">
        <v>16</v>
      </c>
      <c r="Y2" s="467" t="s">
        <v>17</v>
      </c>
      <c r="Z2" s="470" t="s">
        <v>18</v>
      </c>
    </row>
    <row r="3" spans="1:26" x14ac:dyDescent="0.25">
      <c r="A3" s="437"/>
      <c r="B3" s="440"/>
      <c r="C3" s="443"/>
      <c r="D3" s="459"/>
      <c r="E3" s="446"/>
      <c r="F3" s="451"/>
      <c r="G3" s="452"/>
      <c r="H3" s="453"/>
      <c r="I3" s="456"/>
      <c r="J3" s="452"/>
      <c r="K3" s="457"/>
      <c r="L3" s="464"/>
      <c r="M3" s="465"/>
      <c r="N3" s="466"/>
      <c r="O3" s="451"/>
      <c r="P3" s="452"/>
      <c r="Q3" s="453"/>
      <c r="R3" s="448" t="s">
        <v>12</v>
      </c>
      <c r="S3" s="473"/>
      <c r="T3" s="450"/>
      <c r="U3" s="440"/>
      <c r="V3" s="443"/>
      <c r="W3" s="475"/>
      <c r="X3" s="468"/>
      <c r="Y3" s="468"/>
      <c r="Z3" s="471"/>
    </row>
    <row r="4" spans="1:26" ht="57" customHeight="1" thickBot="1" x14ac:dyDescent="0.3">
      <c r="A4" s="438"/>
      <c r="B4" s="441"/>
      <c r="C4" s="444"/>
      <c r="D4" s="460"/>
      <c r="E4" s="447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41"/>
      <c r="V4" s="444"/>
      <c r="W4" s="476"/>
      <c r="X4" s="469"/>
      <c r="Y4" s="469"/>
      <c r="Z4" s="472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X2:X4"/>
    <mergeCell ref="Y2:Y4"/>
    <mergeCell ref="Z2:Z4"/>
    <mergeCell ref="R3:T3"/>
    <mergeCell ref="V2:V4"/>
    <mergeCell ref="W2:W4"/>
    <mergeCell ref="R2:T2"/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36" t="s">
        <v>27</v>
      </c>
      <c r="B1" s="439" t="s">
        <v>0</v>
      </c>
      <c r="C1" s="442" t="s">
        <v>1</v>
      </c>
      <c r="D1" s="458" t="s">
        <v>35</v>
      </c>
      <c r="E1" s="445" t="s">
        <v>2</v>
      </c>
      <c r="F1" s="448" t="s">
        <v>3</v>
      </c>
      <c r="G1" s="449"/>
      <c r="H1" s="450"/>
      <c r="I1" s="454" t="s">
        <v>6</v>
      </c>
      <c r="J1" s="449"/>
      <c r="K1" s="455"/>
      <c r="L1" s="461" t="s">
        <v>598</v>
      </c>
      <c r="M1" s="462"/>
      <c r="N1" s="463"/>
      <c r="O1" s="448" t="s">
        <v>32</v>
      </c>
      <c r="P1" s="449"/>
      <c r="Q1" s="450"/>
      <c r="R1" s="477"/>
      <c r="S1" s="477"/>
      <c r="T1" s="477"/>
      <c r="U1" s="439" t="s">
        <v>13</v>
      </c>
      <c r="V1" s="442" t="s">
        <v>14</v>
      </c>
      <c r="W1" s="474" t="s">
        <v>15</v>
      </c>
      <c r="X1" s="467" t="s">
        <v>16</v>
      </c>
      <c r="Y1" s="467" t="s">
        <v>17</v>
      </c>
      <c r="Z1" s="470" t="s">
        <v>18</v>
      </c>
    </row>
    <row r="2" spans="1:26" ht="18.75" x14ac:dyDescent="0.25">
      <c r="A2" s="437"/>
      <c r="B2" s="440"/>
      <c r="C2" s="443"/>
      <c r="D2" s="459"/>
      <c r="E2" s="446"/>
      <c r="F2" s="451"/>
      <c r="G2" s="452"/>
      <c r="H2" s="453"/>
      <c r="I2" s="456"/>
      <c r="J2" s="452"/>
      <c r="K2" s="457"/>
      <c r="L2" s="464"/>
      <c r="M2" s="465"/>
      <c r="N2" s="466"/>
      <c r="O2" s="451"/>
      <c r="P2" s="452"/>
      <c r="Q2" s="453"/>
      <c r="R2" s="448" t="s">
        <v>12</v>
      </c>
      <c r="S2" s="473"/>
      <c r="T2" s="450"/>
      <c r="U2" s="440"/>
      <c r="V2" s="443"/>
      <c r="W2" s="475"/>
      <c r="X2" s="468"/>
      <c r="Y2" s="468"/>
      <c r="Z2" s="471"/>
    </row>
    <row r="3" spans="1:26" ht="48" thickBot="1" x14ac:dyDescent="0.3">
      <c r="A3" s="438"/>
      <c r="B3" s="441"/>
      <c r="C3" s="444"/>
      <c r="D3" s="460"/>
      <c r="E3" s="447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41"/>
      <c r="V3" s="444"/>
      <c r="W3" s="476"/>
      <c r="X3" s="469"/>
      <c r="Y3" s="469"/>
      <c r="Z3" s="472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W1:W3"/>
    <mergeCell ref="X1:X3"/>
    <mergeCell ref="Y1:Y3"/>
    <mergeCell ref="Z1:Z3"/>
    <mergeCell ref="R2:T2"/>
    <mergeCell ref="L1:N2"/>
    <mergeCell ref="O1:Q2"/>
    <mergeCell ref="R1:T1"/>
    <mergeCell ref="U1:U3"/>
    <mergeCell ref="V1:V3"/>
    <mergeCell ref="I1:K2"/>
    <mergeCell ref="A1:A3"/>
    <mergeCell ref="B1:B3"/>
    <mergeCell ref="C1:C3"/>
    <mergeCell ref="D1:D3"/>
    <mergeCell ref="E1:E3"/>
    <mergeCell ref="F1:H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36" t="s">
        <v>27</v>
      </c>
      <c r="B2" s="439" t="s">
        <v>0</v>
      </c>
      <c r="C2" s="442" t="s">
        <v>1</v>
      </c>
      <c r="D2" s="458" t="s">
        <v>35</v>
      </c>
      <c r="E2" s="445" t="s">
        <v>2</v>
      </c>
      <c r="F2" s="448" t="s">
        <v>3</v>
      </c>
      <c r="G2" s="449"/>
      <c r="H2" s="450"/>
      <c r="I2" s="454" t="s">
        <v>6</v>
      </c>
      <c r="J2" s="449"/>
      <c r="K2" s="455"/>
      <c r="L2" s="461" t="s">
        <v>598</v>
      </c>
      <c r="M2" s="462"/>
      <c r="N2" s="463"/>
      <c r="O2" s="477"/>
      <c r="P2" s="477"/>
      <c r="Q2" s="477"/>
      <c r="R2" s="477"/>
      <c r="S2" s="477"/>
      <c r="T2" s="477"/>
      <c r="U2" s="439" t="s">
        <v>13</v>
      </c>
      <c r="V2" s="442" t="s">
        <v>14</v>
      </c>
      <c r="W2" s="474" t="s">
        <v>15</v>
      </c>
      <c r="X2" s="467" t="s">
        <v>838</v>
      </c>
      <c r="Y2" s="467" t="s">
        <v>17</v>
      </c>
      <c r="Z2" s="470" t="s">
        <v>18</v>
      </c>
    </row>
    <row r="3" spans="1:26" x14ac:dyDescent="0.25">
      <c r="A3" s="437"/>
      <c r="B3" s="440"/>
      <c r="C3" s="443"/>
      <c r="D3" s="459"/>
      <c r="E3" s="446"/>
      <c r="F3" s="451"/>
      <c r="G3" s="452"/>
      <c r="H3" s="453"/>
      <c r="I3" s="456"/>
      <c r="J3" s="452"/>
      <c r="K3" s="457"/>
      <c r="L3" s="464"/>
      <c r="M3" s="465"/>
      <c r="N3" s="466"/>
      <c r="O3" s="448" t="s">
        <v>659</v>
      </c>
      <c r="P3" s="473"/>
      <c r="Q3" s="450"/>
      <c r="R3" s="448" t="s">
        <v>12</v>
      </c>
      <c r="S3" s="473"/>
      <c r="T3" s="450"/>
      <c r="U3" s="440"/>
      <c r="V3" s="443"/>
      <c r="W3" s="475"/>
      <c r="X3" s="468"/>
      <c r="Y3" s="468"/>
      <c r="Z3" s="471"/>
    </row>
    <row r="4" spans="1:26" ht="57" customHeight="1" thickBot="1" x14ac:dyDescent="0.3">
      <c r="A4" s="438"/>
      <c r="B4" s="441"/>
      <c r="C4" s="444"/>
      <c r="D4" s="460"/>
      <c r="E4" s="447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41"/>
      <c r="V4" s="444"/>
      <c r="W4" s="476"/>
      <c r="X4" s="469"/>
      <c r="Y4" s="469"/>
      <c r="Z4" s="472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F2:H3"/>
    <mergeCell ref="A2:A4"/>
    <mergeCell ref="B2:B4"/>
    <mergeCell ref="C2:C4"/>
    <mergeCell ref="D2:D4"/>
    <mergeCell ref="E2:E4"/>
    <mergeCell ref="O2:Q2"/>
    <mergeCell ref="O3:Q3"/>
    <mergeCell ref="I2:K3"/>
    <mergeCell ref="L2:N3"/>
    <mergeCell ref="R2:T2"/>
    <mergeCell ref="W2:W4"/>
    <mergeCell ref="X2:X4"/>
    <mergeCell ref="Y2:Y4"/>
    <mergeCell ref="Z2:Z4"/>
    <mergeCell ref="R3:T3"/>
    <mergeCell ref="U2:U4"/>
    <mergeCell ref="V2:V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Абс.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2025-04-19T15:27:18Z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